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828"/>
  <workbookPr filterPrivacy="1" defaultThemeVersion="124226"/>
  <bookViews>
    <workbookView xWindow="0" yWindow="0" windowWidth="21600" windowHeight="10550" activeTab="3"/>
  </bookViews>
  <sheets>
    <sheet name="Preuniversitar didactic" sheetId="6" r:id="rId1"/>
    <sheet name="Universitar didactic" sheetId="2" r:id="rId2"/>
    <sheet name="Auxiliar" sheetId="4" r:id="rId3"/>
    <sheet name="Functii de conducere" sheetId="5" r:id="rId4"/>
  </sheets>
  <definedNames>
    <definedName name="_xlnm.Print_Titles" localSheetId="2">Auxiliar!$8:$8</definedName>
  </definedNames>
  <calcPr calcId="171027"/>
</workbook>
</file>

<file path=xl/calcChain.xml><?xml version="1.0" encoding="utf-8"?>
<calcChain xmlns="http://schemas.openxmlformats.org/spreadsheetml/2006/main">
  <c r="G45" i="2" l="1"/>
  <c r="G44" i="2"/>
  <c r="G43" i="2"/>
  <c r="G42" i="2"/>
  <c r="G41" i="2"/>
  <c r="G40" i="2"/>
  <c r="G39" i="2"/>
  <c r="G38" i="2"/>
  <c r="G37" i="2"/>
  <c r="G35" i="2"/>
  <c r="G34" i="2"/>
  <c r="G33" i="2"/>
  <c r="G32" i="2"/>
  <c r="G31" i="2"/>
  <c r="G30" i="2"/>
  <c r="G29" i="2"/>
  <c r="G28" i="2"/>
  <c r="G25" i="2"/>
  <c r="G24" i="2"/>
  <c r="G23" i="2"/>
  <c r="G22" i="2"/>
  <c r="G21" i="2"/>
  <c r="G20" i="2"/>
  <c r="G19" i="2"/>
  <c r="G18" i="2"/>
  <c r="G10" i="2"/>
  <c r="G11" i="2"/>
  <c r="G12" i="2"/>
  <c r="G13" i="2"/>
  <c r="G14" i="2"/>
  <c r="G15" i="2"/>
  <c r="G9" i="2"/>
  <c r="H10" i="2"/>
  <c r="H11" i="2"/>
  <c r="H12" i="2"/>
  <c r="H13" i="2"/>
  <c r="H14" i="2"/>
  <c r="H15" i="2"/>
  <c r="H18" i="2"/>
  <c r="H19" i="2"/>
  <c r="H20" i="2"/>
  <c r="H21" i="2"/>
  <c r="H22" i="2"/>
  <c r="H23" i="2"/>
  <c r="H24" i="2"/>
  <c r="H25" i="2"/>
  <c r="H28" i="2"/>
  <c r="H29" i="2"/>
  <c r="H30" i="2"/>
  <c r="H31" i="2"/>
  <c r="H32" i="2"/>
  <c r="H33" i="2"/>
  <c r="H34" i="2"/>
  <c r="H35" i="2"/>
  <c r="H37" i="2"/>
  <c r="H38" i="2"/>
  <c r="H39" i="2"/>
  <c r="H40" i="2"/>
  <c r="H41" i="2"/>
  <c r="H42" i="2"/>
  <c r="H43" i="2"/>
  <c r="H44" i="2"/>
  <c r="H45" i="2"/>
  <c r="H9" i="2"/>
  <c r="G11" i="6"/>
  <c r="G192" i="6"/>
  <c r="H192" i="6" s="1"/>
  <c r="G191" i="6"/>
  <c r="H191" i="6" s="1"/>
  <c r="G190" i="6"/>
  <c r="H190" i="6" s="1"/>
  <c r="G189" i="6"/>
  <c r="H189" i="6" s="1"/>
  <c r="G188" i="6"/>
  <c r="H188" i="6" s="1"/>
  <c r="G187" i="6"/>
  <c r="H187" i="6" s="1"/>
  <c r="G186" i="6"/>
  <c r="H186" i="6" s="1"/>
  <c r="G185" i="6"/>
  <c r="H185" i="6" s="1"/>
  <c r="G184" i="6"/>
  <c r="H184" i="6" s="1"/>
  <c r="G183" i="6"/>
  <c r="H183" i="6" s="1"/>
  <c r="G182" i="6"/>
  <c r="H182" i="6" s="1"/>
  <c r="G180" i="6"/>
  <c r="H180" i="6" s="1"/>
  <c r="G178" i="6"/>
  <c r="H178" i="6" s="1"/>
  <c r="G177" i="6"/>
  <c r="H177" i="6" s="1"/>
  <c r="G176" i="6"/>
  <c r="H176" i="6" s="1"/>
  <c r="G175" i="6"/>
  <c r="H175" i="6" s="1"/>
  <c r="G174" i="6"/>
  <c r="H174" i="6" s="1"/>
  <c r="G173" i="6"/>
  <c r="H173" i="6" s="1"/>
  <c r="G172" i="6"/>
  <c r="H172" i="6" s="1"/>
  <c r="G171" i="6"/>
  <c r="H171" i="6" s="1"/>
  <c r="G170" i="6"/>
  <c r="H170" i="6" s="1"/>
  <c r="G169" i="6"/>
  <c r="H169" i="6" s="1"/>
  <c r="G167" i="6"/>
  <c r="H167" i="6" s="1"/>
  <c r="G166" i="6"/>
  <c r="H166" i="6" s="1"/>
  <c r="G165" i="6"/>
  <c r="H165" i="6" s="1"/>
  <c r="G164" i="6"/>
  <c r="H164" i="6" s="1"/>
  <c r="G163" i="6"/>
  <c r="H163" i="6" s="1"/>
  <c r="G162" i="6"/>
  <c r="H162" i="6" s="1"/>
  <c r="G161" i="6"/>
  <c r="H161" i="6" s="1"/>
  <c r="G160" i="6"/>
  <c r="H160" i="6" s="1"/>
  <c r="G159" i="6"/>
  <c r="H159" i="6" s="1"/>
  <c r="G158" i="6"/>
  <c r="H158" i="6" s="1"/>
  <c r="G156" i="6"/>
  <c r="H156" i="6" s="1"/>
  <c r="G155" i="6"/>
  <c r="H155" i="6" s="1"/>
  <c r="G154" i="6"/>
  <c r="H154" i="6" s="1"/>
  <c r="G153" i="6"/>
  <c r="H153" i="6" s="1"/>
  <c r="G152" i="6"/>
  <c r="H152" i="6" s="1"/>
  <c r="G151" i="6"/>
  <c r="H151" i="6" s="1"/>
  <c r="G150" i="6"/>
  <c r="H150" i="6" s="1"/>
  <c r="G149" i="6"/>
  <c r="H149" i="6" s="1"/>
  <c r="G148" i="6"/>
  <c r="H148" i="6" s="1"/>
  <c r="G146" i="6"/>
  <c r="H146" i="6" s="1"/>
  <c r="G144" i="6"/>
  <c r="H144" i="6" s="1"/>
  <c r="G143" i="6"/>
  <c r="H143" i="6" s="1"/>
  <c r="G142" i="6"/>
  <c r="H142" i="6" s="1"/>
  <c r="G141" i="6"/>
  <c r="H141" i="6" s="1"/>
  <c r="G140" i="6"/>
  <c r="H140" i="6" s="1"/>
  <c r="G139" i="6"/>
  <c r="H139" i="6" s="1"/>
  <c r="G138" i="6"/>
  <c r="H138" i="6" s="1"/>
  <c r="G137" i="6"/>
  <c r="H137" i="6" s="1"/>
  <c r="G136" i="6"/>
  <c r="H136" i="6" s="1"/>
  <c r="G135" i="6"/>
  <c r="H135" i="6" s="1"/>
  <c r="G133" i="6"/>
  <c r="H133" i="6" s="1"/>
  <c r="G132" i="6"/>
  <c r="H132" i="6" s="1"/>
  <c r="G131" i="6"/>
  <c r="H131" i="6" s="1"/>
  <c r="G130" i="6"/>
  <c r="H130" i="6" s="1"/>
  <c r="G129" i="6"/>
  <c r="H129" i="6" s="1"/>
  <c r="G128" i="6"/>
  <c r="H128" i="6" s="1"/>
  <c r="G127" i="6"/>
  <c r="H127" i="6" s="1"/>
  <c r="G126" i="6"/>
  <c r="H126" i="6" s="1"/>
  <c r="G125" i="6"/>
  <c r="H125" i="6" s="1"/>
  <c r="G124" i="6"/>
  <c r="H124" i="6" s="1"/>
  <c r="G122" i="6"/>
  <c r="H122" i="6" s="1"/>
  <c r="G121" i="6"/>
  <c r="H121" i="6" s="1"/>
  <c r="G120" i="6"/>
  <c r="H120" i="6" s="1"/>
  <c r="G119" i="6"/>
  <c r="H119" i="6" s="1"/>
  <c r="G118" i="6"/>
  <c r="H118" i="6" s="1"/>
  <c r="G117" i="6"/>
  <c r="H117" i="6" s="1"/>
  <c r="G116" i="6"/>
  <c r="H116" i="6" s="1"/>
  <c r="G115" i="6"/>
  <c r="H115" i="6" s="1"/>
  <c r="G114" i="6"/>
  <c r="H114" i="6" s="1"/>
  <c r="G112" i="6"/>
  <c r="H112" i="6" s="1"/>
  <c r="G110" i="6"/>
  <c r="H110" i="6" s="1"/>
  <c r="G109" i="6"/>
  <c r="H109" i="6" s="1"/>
  <c r="G108" i="6"/>
  <c r="H108" i="6" s="1"/>
  <c r="G107" i="6"/>
  <c r="H107" i="6" s="1"/>
  <c r="G106" i="6"/>
  <c r="H106" i="6" s="1"/>
  <c r="G105" i="6"/>
  <c r="H105" i="6" s="1"/>
  <c r="G104" i="6"/>
  <c r="H104" i="6" s="1"/>
  <c r="G103" i="6"/>
  <c r="H103" i="6" s="1"/>
  <c r="G102" i="6"/>
  <c r="H102" i="6" s="1"/>
  <c r="G101" i="6"/>
  <c r="H101" i="6" s="1"/>
  <c r="G99" i="6"/>
  <c r="H99" i="6" s="1"/>
  <c r="G98" i="6"/>
  <c r="H98" i="6" s="1"/>
  <c r="G97" i="6"/>
  <c r="H97" i="6" s="1"/>
  <c r="G96" i="6"/>
  <c r="H96" i="6" s="1"/>
  <c r="G95" i="6"/>
  <c r="H95" i="6" s="1"/>
  <c r="G94" i="6"/>
  <c r="H94" i="6" s="1"/>
  <c r="G93" i="6"/>
  <c r="H93" i="6" s="1"/>
  <c r="G92" i="6"/>
  <c r="H92" i="6" s="1"/>
  <c r="G91" i="6"/>
  <c r="H91" i="6" s="1"/>
  <c r="G90" i="6"/>
  <c r="H90" i="6" s="1"/>
  <c r="G88" i="6"/>
  <c r="H88" i="6" s="1"/>
  <c r="G87" i="6"/>
  <c r="H87" i="6" s="1"/>
  <c r="G86" i="6"/>
  <c r="H86" i="6" s="1"/>
  <c r="G85" i="6"/>
  <c r="H85" i="6" s="1"/>
  <c r="G84" i="6"/>
  <c r="H84" i="6" s="1"/>
  <c r="G83" i="6"/>
  <c r="H83" i="6" s="1"/>
  <c r="G82" i="6"/>
  <c r="H82" i="6" s="1"/>
  <c r="G81" i="6"/>
  <c r="H81" i="6" s="1"/>
  <c r="G80" i="6"/>
  <c r="H80" i="6" s="1"/>
  <c r="G78" i="6"/>
  <c r="H78" i="6" s="1"/>
  <c r="G76" i="6"/>
  <c r="H76" i="6" s="1"/>
  <c r="G75" i="6"/>
  <c r="H75" i="6" s="1"/>
  <c r="G74" i="6"/>
  <c r="H74" i="6" s="1"/>
  <c r="G73" i="6"/>
  <c r="H73" i="6" s="1"/>
  <c r="G72" i="6"/>
  <c r="H72" i="6" s="1"/>
  <c r="G71" i="6"/>
  <c r="H71" i="6" s="1"/>
  <c r="G70" i="6"/>
  <c r="H70" i="6" s="1"/>
  <c r="G69" i="6"/>
  <c r="H69" i="6" s="1"/>
  <c r="G68" i="6"/>
  <c r="H68" i="6" s="1"/>
  <c r="G67" i="6"/>
  <c r="H67" i="6" s="1"/>
  <c r="G65" i="6"/>
  <c r="H65" i="6" s="1"/>
  <c r="G64" i="6"/>
  <c r="H64" i="6" s="1"/>
  <c r="G63" i="6"/>
  <c r="H63" i="6" s="1"/>
  <c r="G62" i="6"/>
  <c r="H62" i="6" s="1"/>
  <c r="G61" i="6"/>
  <c r="H61" i="6" s="1"/>
  <c r="G60" i="6"/>
  <c r="H60" i="6" s="1"/>
  <c r="G59" i="6"/>
  <c r="H59" i="6" s="1"/>
  <c r="G58" i="6"/>
  <c r="H58" i="6" s="1"/>
  <c r="G57" i="6"/>
  <c r="H57" i="6" s="1"/>
  <c r="G56" i="6"/>
  <c r="H56" i="6" s="1"/>
  <c r="G54" i="6"/>
  <c r="H54" i="6" s="1"/>
  <c r="G53" i="6"/>
  <c r="H53" i="6" s="1"/>
  <c r="G52" i="6"/>
  <c r="H52" i="6" s="1"/>
  <c r="G51" i="6"/>
  <c r="H51" i="6" s="1"/>
  <c r="G50" i="6"/>
  <c r="H50" i="6" s="1"/>
  <c r="G49" i="6"/>
  <c r="H49" i="6" s="1"/>
  <c r="G48" i="6"/>
  <c r="H48" i="6" s="1"/>
  <c r="G47" i="6"/>
  <c r="H47" i="6" s="1"/>
  <c r="G46" i="6"/>
  <c r="H46" i="6" s="1"/>
  <c r="G44" i="6"/>
  <c r="H44" i="6" s="1"/>
  <c r="G42" i="6"/>
  <c r="H42" i="6" s="1"/>
  <c r="G41" i="6"/>
  <c r="H41" i="6" s="1"/>
  <c r="G40" i="6"/>
  <c r="H40" i="6" s="1"/>
  <c r="G39" i="6"/>
  <c r="H39" i="6" s="1"/>
  <c r="G38" i="6"/>
  <c r="H38" i="6" s="1"/>
  <c r="G37" i="6"/>
  <c r="H37" i="6" s="1"/>
  <c r="G36" i="6"/>
  <c r="H36" i="6" s="1"/>
  <c r="G35" i="6"/>
  <c r="H35" i="6" s="1"/>
  <c r="G34" i="6"/>
  <c r="H34" i="6" s="1"/>
  <c r="G33" i="6"/>
  <c r="H33" i="6" s="1"/>
  <c r="G31" i="6"/>
  <c r="H31" i="6" s="1"/>
  <c r="G30" i="6"/>
  <c r="H30" i="6" s="1"/>
  <c r="G29" i="6"/>
  <c r="H29" i="6" s="1"/>
  <c r="G28" i="6"/>
  <c r="H28" i="6" s="1"/>
  <c r="G27" i="6"/>
  <c r="H27" i="6" s="1"/>
  <c r="G26" i="6"/>
  <c r="H26" i="6" s="1"/>
  <c r="G25" i="6"/>
  <c r="H25" i="6" s="1"/>
  <c r="G24" i="6"/>
  <c r="H24" i="6" s="1"/>
  <c r="G23" i="6"/>
  <c r="H23" i="6" s="1"/>
  <c r="G22" i="6"/>
  <c r="H22" i="6" s="1"/>
  <c r="G20" i="6"/>
  <c r="H20" i="6" s="1"/>
  <c r="G19" i="6"/>
  <c r="H19" i="6" s="1"/>
  <c r="G18" i="6"/>
  <c r="H18" i="6" s="1"/>
  <c r="G17" i="6"/>
  <c r="H17" i="6" s="1"/>
  <c r="G16" i="6"/>
  <c r="H16" i="6" s="1"/>
  <c r="G15" i="6"/>
  <c r="H15" i="6" s="1"/>
  <c r="G14" i="6"/>
  <c r="H14" i="6" s="1"/>
  <c r="G13" i="6"/>
  <c r="H13" i="6" s="1"/>
  <c r="G12" i="6"/>
  <c r="H12" i="6" s="1"/>
  <c r="H11" i="6"/>
  <c r="E30" i="5" l="1"/>
  <c r="E34" i="5" s="1"/>
  <c r="C27" i="5"/>
  <c r="C28" i="5" s="1"/>
  <c r="C30" i="5" s="1"/>
  <c r="C34" i="5" s="1"/>
  <c r="E14" i="5"/>
  <c r="E15" i="5" s="1"/>
  <c r="E19" i="5" s="1"/>
  <c r="C12" i="5"/>
  <c r="C13" i="5" s="1"/>
  <c r="C11" i="5"/>
  <c r="C15" i="5" l="1"/>
  <c r="F267" i="4"/>
  <c r="F266" i="4"/>
  <c r="F265" i="4"/>
  <c r="F264" i="4"/>
  <c r="F263" i="4"/>
  <c r="F262" i="4"/>
  <c r="F261" i="4"/>
  <c r="F260" i="4"/>
  <c r="F259" i="4"/>
  <c r="F258" i="4"/>
  <c r="F257" i="4"/>
  <c r="F256" i="4"/>
  <c r="F255" i="4"/>
  <c r="F254" i="4"/>
  <c r="F253" i="4"/>
  <c r="F252" i="4"/>
  <c r="F251" i="4"/>
  <c r="F250" i="4"/>
  <c r="F249" i="4"/>
  <c r="F248" i="4"/>
  <c r="F247" i="4"/>
  <c r="F246" i="4"/>
  <c r="F245" i="4"/>
  <c r="F244" i="4"/>
  <c r="F243" i="4"/>
  <c r="F242" i="4"/>
  <c r="F241" i="4"/>
  <c r="F240" i="4"/>
  <c r="F239" i="4"/>
  <c r="F238" i="4"/>
  <c r="F237" i="4"/>
  <c r="F236" i="4"/>
  <c r="F235" i="4"/>
  <c r="F234" i="4"/>
  <c r="F233" i="4"/>
  <c r="F232" i="4"/>
  <c r="F231" i="4"/>
  <c r="F230" i="4"/>
  <c r="F229" i="4"/>
  <c r="F228" i="4"/>
  <c r="F227" i="4"/>
  <c r="F226" i="4"/>
  <c r="F225" i="4"/>
  <c r="F224" i="4"/>
  <c r="F223" i="4"/>
  <c r="F222" i="4"/>
  <c r="F221" i="4"/>
  <c r="F220" i="4"/>
  <c r="F219" i="4"/>
  <c r="F218" i="4"/>
  <c r="F217" i="4"/>
  <c r="F216" i="4"/>
  <c r="F215" i="4"/>
  <c r="F214" i="4"/>
  <c r="F213" i="4"/>
  <c r="F212" i="4"/>
  <c r="F211" i="4"/>
  <c r="F210" i="4"/>
  <c r="F209" i="4"/>
  <c r="F208" i="4"/>
  <c r="F207" i="4"/>
  <c r="F206" i="4"/>
  <c r="F205" i="4"/>
  <c r="F204" i="4"/>
  <c r="F203" i="4"/>
  <c r="F202" i="4"/>
  <c r="F201" i="4"/>
  <c r="F200" i="4"/>
  <c r="F199" i="4"/>
  <c r="F198" i="4"/>
  <c r="F197" i="4"/>
  <c r="F196" i="4"/>
  <c r="F195" i="4"/>
  <c r="F194" i="4"/>
  <c r="F193" i="4"/>
  <c r="F192" i="4"/>
  <c r="F191" i="4"/>
  <c r="F190" i="4"/>
  <c r="F189" i="4"/>
  <c r="F188" i="4"/>
  <c r="F187" i="4"/>
  <c r="F186" i="4"/>
  <c r="F185" i="4"/>
  <c r="F184" i="4"/>
  <c r="F183" i="4"/>
  <c r="F182" i="4"/>
  <c r="F181" i="4"/>
  <c r="F180" i="4"/>
  <c r="F179" i="4"/>
  <c r="F178" i="4"/>
  <c r="F177" i="4"/>
  <c r="F176" i="4"/>
  <c r="F175" i="4"/>
  <c r="F174" i="4"/>
  <c r="F173" i="4"/>
  <c r="F172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F97" i="4"/>
  <c r="F96" i="4"/>
  <c r="F95" i="4"/>
  <c r="F94" i="4"/>
  <c r="F92" i="4"/>
  <c r="F90" i="4"/>
  <c r="F89" i="4"/>
  <c r="F88" i="4"/>
  <c r="F87" i="4"/>
  <c r="F86" i="4"/>
  <c r="F85" i="4"/>
  <c r="F84" i="4"/>
  <c r="F82" i="4"/>
  <c r="F81" i="4"/>
  <c r="F79" i="4"/>
  <c r="F77" i="4"/>
  <c r="F76" i="4"/>
  <c r="F75" i="4"/>
  <c r="F74" i="4"/>
  <c r="F72" i="4"/>
  <c r="F71" i="4"/>
  <c r="F70" i="4"/>
  <c r="F69" i="4"/>
  <c r="F68" i="4"/>
  <c r="F67" i="4"/>
  <c r="F64" i="4"/>
  <c r="F62" i="4"/>
  <c r="F60" i="4"/>
  <c r="F58" i="4"/>
  <c r="F56" i="4"/>
  <c r="F55" i="4"/>
  <c r="F54" i="4"/>
  <c r="F53" i="4"/>
  <c r="F52" i="4"/>
  <c r="F51" i="4"/>
  <c r="F48" i="4"/>
  <c r="F46" i="4"/>
  <c r="F44" i="4"/>
  <c r="F43" i="4"/>
  <c r="F42" i="4"/>
  <c r="F41" i="4"/>
  <c r="F39" i="4"/>
  <c r="F38" i="4"/>
  <c r="F37" i="4"/>
  <c r="F36" i="4"/>
  <c r="F35" i="4"/>
  <c r="F34" i="4"/>
  <c r="F29" i="4"/>
  <c r="F28" i="4"/>
  <c r="F27" i="4"/>
  <c r="F26" i="4"/>
  <c r="F25" i="4"/>
  <c r="F22" i="4"/>
  <c r="F16" i="4"/>
  <c r="F15" i="4"/>
  <c r="F14" i="4"/>
  <c r="F13" i="4"/>
  <c r="F12" i="4"/>
  <c r="F11" i="4"/>
  <c r="F10" i="4"/>
  <c r="G101" i="4" l="1"/>
  <c r="G105" i="4"/>
  <c r="G109" i="4"/>
  <c r="G113" i="4"/>
  <c r="G117" i="4"/>
  <c r="G121" i="4"/>
  <c r="G125" i="4"/>
  <c r="G129" i="4"/>
  <c r="G133" i="4"/>
  <c r="G137" i="4"/>
  <c r="G98" i="4"/>
  <c r="G102" i="4"/>
  <c r="G106" i="4"/>
  <c r="G110" i="4"/>
  <c r="G114" i="4"/>
  <c r="G118" i="4"/>
  <c r="G122" i="4"/>
  <c r="G126" i="4"/>
  <c r="G130" i="4"/>
  <c r="G134" i="4"/>
  <c r="G138" i="4"/>
  <c r="G99" i="4"/>
  <c r="G103" i="4"/>
  <c r="G107" i="4"/>
  <c r="G111" i="4"/>
  <c r="G115" i="4"/>
  <c r="G119" i="4"/>
  <c r="G123" i="4"/>
  <c r="G127" i="4"/>
  <c r="G131" i="4"/>
  <c r="G135" i="4"/>
  <c r="G139" i="4"/>
  <c r="G100" i="4"/>
  <c r="G104" i="4"/>
  <c r="G108" i="4"/>
  <c r="G112" i="4"/>
  <c r="G116" i="4"/>
  <c r="G120" i="4"/>
  <c r="G124" i="4"/>
  <c r="G128" i="4"/>
  <c r="G132" i="4"/>
  <c r="G136" i="4"/>
  <c r="G10" i="4"/>
  <c r="G14" i="4"/>
  <c r="G27" i="4"/>
  <c r="G29" i="4"/>
  <c r="G35" i="4"/>
  <c r="G37" i="4"/>
  <c r="G39" i="4"/>
  <c r="G42" i="4"/>
  <c r="G44" i="4"/>
  <c r="G48" i="4"/>
  <c r="G52" i="4"/>
  <c r="G54" i="4"/>
  <c r="G56" i="4"/>
  <c r="G60" i="4"/>
  <c r="G64" i="4"/>
  <c r="G68" i="4"/>
  <c r="G70" i="4"/>
  <c r="G72" i="4"/>
  <c r="G75" i="4"/>
  <c r="G77" i="4"/>
  <c r="G81" i="4"/>
  <c r="G84" i="4"/>
  <c r="G86" i="4"/>
  <c r="G88" i="4"/>
  <c r="G90" i="4"/>
  <c r="G94" i="4"/>
  <c r="G96" i="4"/>
  <c r="G140" i="4"/>
  <c r="G142" i="4"/>
  <c r="G144" i="4"/>
  <c r="G146" i="4"/>
  <c r="G148" i="4"/>
  <c r="G150" i="4"/>
  <c r="G152" i="4"/>
  <c r="G154" i="4"/>
  <c r="G156" i="4"/>
  <c r="G158" i="4"/>
  <c r="G160" i="4"/>
  <c r="G162" i="4"/>
  <c r="G164" i="4"/>
  <c r="G166" i="4"/>
  <c r="G168" i="4"/>
  <c r="G170" i="4"/>
  <c r="G172" i="4"/>
  <c r="G174" i="4"/>
  <c r="G176" i="4"/>
  <c r="G178" i="4"/>
  <c r="G180" i="4"/>
  <c r="G182" i="4"/>
  <c r="G184" i="4"/>
  <c r="G186" i="4"/>
  <c r="G188" i="4"/>
  <c r="G190" i="4"/>
  <c r="G192" i="4"/>
  <c r="G194" i="4"/>
  <c r="G196" i="4"/>
  <c r="G198" i="4"/>
  <c r="G200" i="4"/>
  <c r="G202" i="4"/>
  <c r="G204" i="4"/>
  <c r="G206" i="4"/>
  <c r="G208" i="4"/>
  <c r="G210" i="4"/>
  <c r="G212" i="4"/>
  <c r="G214" i="4"/>
  <c r="G216" i="4"/>
  <c r="G218" i="4"/>
  <c r="G220" i="4"/>
  <c r="G222" i="4"/>
  <c r="G224" i="4"/>
  <c r="G226" i="4"/>
  <c r="G228" i="4"/>
  <c r="G230" i="4"/>
  <c r="G232" i="4"/>
  <c r="G234" i="4"/>
  <c r="G236" i="4"/>
  <c r="G238" i="4"/>
  <c r="G240" i="4"/>
  <c r="G242" i="4"/>
  <c r="G244" i="4"/>
  <c r="G246" i="4"/>
  <c r="G248" i="4"/>
  <c r="G250" i="4"/>
  <c r="G252" i="4"/>
  <c r="G254" i="4"/>
  <c r="G256" i="4"/>
  <c r="G258" i="4"/>
  <c r="G260" i="4"/>
  <c r="G262" i="4"/>
  <c r="G264" i="4"/>
  <c r="G266" i="4"/>
  <c r="G12" i="4"/>
  <c r="G16" i="4"/>
  <c r="G11" i="4"/>
  <c r="G13" i="4"/>
  <c r="G15" i="4"/>
  <c r="G22" i="4"/>
  <c r="G26" i="4"/>
  <c r="G28" i="4"/>
  <c r="G34" i="4"/>
  <c r="G36" i="4"/>
  <c r="G38" i="4"/>
  <c r="G41" i="4"/>
  <c r="G43" i="4"/>
  <c r="G46" i="4"/>
  <c r="G51" i="4"/>
  <c r="G53" i="4"/>
  <c r="G55" i="4"/>
  <c r="G58" i="4"/>
  <c r="G62" i="4"/>
  <c r="G67" i="4"/>
  <c r="G69" i="4"/>
  <c r="G71" i="4"/>
  <c r="G74" i="4"/>
  <c r="G76" i="4"/>
  <c r="G79" i="4"/>
  <c r="G82" i="4"/>
  <c r="G85" i="4"/>
  <c r="G87" i="4"/>
  <c r="G89" i="4"/>
  <c r="G92" i="4"/>
  <c r="G95" i="4"/>
  <c r="G97" i="4"/>
  <c r="G141" i="4"/>
  <c r="G143" i="4"/>
  <c r="G145" i="4"/>
  <c r="G147" i="4"/>
  <c r="G149" i="4"/>
  <c r="G151" i="4"/>
  <c r="G153" i="4"/>
  <c r="G155" i="4"/>
  <c r="G157" i="4"/>
  <c r="G159" i="4"/>
  <c r="G161" i="4"/>
  <c r="G163" i="4"/>
  <c r="G165" i="4"/>
  <c r="G167" i="4"/>
  <c r="G169" i="4"/>
  <c r="G171" i="4"/>
  <c r="G173" i="4"/>
  <c r="G175" i="4"/>
  <c r="G177" i="4"/>
  <c r="G179" i="4"/>
  <c r="G181" i="4"/>
  <c r="G183" i="4"/>
  <c r="G185" i="4"/>
  <c r="G187" i="4"/>
  <c r="G189" i="4"/>
  <c r="G191" i="4"/>
  <c r="G193" i="4"/>
  <c r="G195" i="4"/>
  <c r="G197" i="4"/>
  <c r="G199" i="4"/>
  <c r="G201" i="4"/>
  <c r="G203" i="4"/>
  <c r="G205" i="4"/>
  <c r="G207" i="4"/>
  <c r="G209" i="4"/>
  <c r="G211" i="4"/>
  <c r="G213" i="4"/>
  <c r="G215" i="4"/>
  <c r="G217" i="4"/>
  <c r="G219" i="4"/>
  <c r="G221" i="4"/>
  <c r="G223" i="4"/>
  <c r="G225" i="4"/>
  <c r="G227" i="4"/>
  <c r="G229" i="4"/>
  <c r="G231" i="4"/>
  <c r="G233" i="4"/>
  <c r="G235" i="4"/>
  <c r="G237" i="4"/>
  <c r="G239" i="4"/>
  <c r="G241" i="4"/>
  <c r="G243" i="4"/>
  <c r="G245" i="4"/>
  <c r="G247" i="4"/>
  <c r="G249" i="4"/>
  <c r="G251" i="4"/>
  <c r="G253" i="4"/>
  <c r="G255" i="4"/>
  <c r="G257" i="4"/>
  <c r="G259" i="4"/>
  <c r="G261" i="4"/>
  <c r="G263" i="4"/>
  <c r="G265" i="4"/>
  <c r="G267" i="4"/>
  <c r="F18" i="4"/>
  <c r="F93" i="4"/>
  <c r="F19" i="4"/>
  <c r="F23" i="4"/>
  <c r="F57" i="4"/>
  <c r="F73" i="4"/>
  <c r="F20" i="4"/>
  <c r="F24" i="4"/>
  <c r="F31" i="4"/>
  <c r="F32" i="4"/>
  <c r="F40" i="4"/>
  <c r="F50" i="4"/>
  <c r="F66" i="4"/>
  <c r="F80" i="4"/>
  <c r="F17" i="4"/>
  <c r="F21" i="4"/>
  <c r="F33" i="4"/>
  <c r="F45" i="4"/>
  <c r="F47" i="4"/>
  <c r="F49" i="4"/>
  <c r="F59" i="4"/>
  <c r="F61" i="4"/>
  <c r="F63" i="4"/>
  <c r="F65" i="4"/>
  <c r="F78" i="4"/>
  <c r="F83" i="4"/>
  <c r="F91" i="4"/>
  <c r="F30" i="4"/>
  <c r="G91" i="4" l="1"/>
  <c r="G63" i="4"/>
  <c r="G47" i="4"/>
  <c r="G66" i="4"/>
  <c r="G31" i="4"/>
  <c r="G57" i="4"/>
  <c r="G18" i="4"/>
  <c r="G78" i="4"/>
  <c r="G59" i="4"/>
  <c r="G33" i="4"/>
  <c r="G17" i="4"/>
  <c r="G40" i="4"/>
  <c r="G20" i="4"/>
  <c r="G19" i="4"/>
  <c r="G30" i="4"/>
  <c r="G83" i="4"/>
  <c r="G65" i="4"/>
  <c r="G61" i="4"/>
  <c r="G49" i="4"/>
  <c r="G45" i="4"/>
  <c r="G21" i="4"/>
  <c r="G80" i="4"/>
  <c r="G50" i="4"/>
  <c r="G32" i="4"/>
  <c r="G24" i="4"/>
  <c r="G73" i="4"/>
  <c r="G23" i="4"/>
  <c r="G93" i="4"/>
</calcChain>
</file>

<file path=xl/sharedStrings.xml><?xml version="1.0" encoding="utf-8"?>
<sst xmlns="http://schemas.openxmlformats.org/spreadsheetml/2006/main" count="917" uniqueCount="291">
  <si>
    <t>până la 3 ani</t>
  </si>
  <si>
    <t>3-6 ani</t>
  </si>
  <si>
    <t>6-10 ani</t>
  </si>
  <si>
    <t>10-15 ani</t>
  </si>
  <si>
    <t>15-20 ani</t>
  </si>
  <si>
    <t>20-25 ani</t>
  </si>
  <si>
    <t>25-30 ani</t>
  </si>
  <si>
    <t>30-35 ani</t>
  </si>
  <si>
    <t>35-40 ani</t>
  </si>
  <si>
    <t xml:space="preserve">Asistent universitar/Cercetator Stiintific </t>
  </si>
  <si>
    <t>Şef lucrări  (lector universitar)/Cercetator Stiintific grad III</t>
  </si>
  <si>
    <t>peste 40 ani</t>
  </si>
  <si>
    <t>Conferentiar universitar/Cercetator Stiintific grad II</t>
  </si>
  <si>
    <t>Profesor  universitar/Cercetator Stiintific grad I</t>
  </si>
  <si>
    <t>Salariu de bază</t>
  </si>
  <si>
    <t>Diferenta salariu de baza OUG 2016_L63</t>
  </si>
  <si>
    <t>Salariu de baza OUG 2016 PT EVALUARE</t>
  </si>
  <si>
    <t>Salariu de baza L63 PT EVALUARE</t>
  </si>
  <si>
    <t>Vechime în invatamant</t>
  </si>
  <si>
    <t>Funcţia didactică</t>
  </si>
  <si>
    <t>Nr.crt.</t>
  </si>
  <si>
    <t>1.</t>
  </si>
  <si>
    <t xml:space="preserve">Învățământ universitar didactic  </t>
  </si>
  <si>
    <t>Creștere procentuală</t>
  </si>
  <si>
    <t>Nr. crt</t>
  </si>
  <si>
    <t>Funcţia, gradul sau treapta profesional</t>
  </si>
  <si>
    <t>Nivelul studiilor</t>
  </si>
  <si>
    <t xml:space="preserve">       Funcţii de execuţie </t>
  </si>
  <si>
    <t>Administrator financiar              grad I *)</t>
  </si>
  <si>
    <t>S</t>
  </si>
  <si>
    <t>grad II *)</t>
  </si>
  <si>
    <t>grad  III *)</t>
  </si>
  <si>
    <t>debutant  *)</t>
  </si>
  <si>
    <t>Informatician                         grad  I A</t>
  </si>
  <si>
    <t xml:space="preserve">grad  I </t>
  </si>
  <si>
    <t>grad  II</t>
  </si>
  <si>
    <t>debutant</t>
  </si>
  <si>
    <t>Secretar                                grad  I **)</t>
  </si>
  <si>
    <t>grad II**)</t>
  </si>
  <si>
    <t>grad  III**)</t>
  </si>
  <si>
    <t>debutant**)</t>
  </si>
  <si>
    <t>Pedagog scolar, laborant;           grad IA</t>
  </si>
  <si>
    <t>grad I</t>
  </si>
  <si>
    <t>grad II</t>
  </si>
  <si>
    <t xml:space="preserve">Instructor-animator, corepetitor, instructor de educație extrașcolară                 grad  I </t>
  </si>
  <si>
    <t>Administrator patrimoniu       grad I ***)</t>
  </si>
  <si>
    <t>grad II ***)</t>
  </si>
  <si>
    <t>grad III ***)</t>
  </si>
  <si>
    <t>debutant***)</t>
  </si>
  <si>
    <t>SSD</t>
  </si>
  <si>
    <t>debutant *)</t>
  </si>
  <si>
    <t xml:space="preserve">Informatician                               grad I </t>
  </si>
  <si>
    <t>grad  III</t>
  </si>
  <si>
    <t>grad III**)</t>
  </si>
  <si>
    <t>Pedagog scolar, laborant;            grad  I</t>
  </si>
  <si>
    <t>grad III</t>
  </si>
  <si>
    <t xml:space="preserve">Instructor-animator, corepetitor grad, instructor de educație extrașcolară        grad I </t>
  </si>
  <si>
    <t>Administrator financiar         treapta  I *)</t>
  </si>
  <si>
    <t>M</t>
  </si>
  <si>
    <t>treapta  II *)</t>
  </si>
  <si>
    <t>treapta  III *)</t>
  </si>
  <si>
    <t>Informatician                        treapta  I A</t>
  </si>
  <si>
    <t>PL/M</t>
  </si>
  <si>
    <t xml:space="preserve">treapta  I </t>
  </si>
  <si>
    <t xml:space="preserve">treapta  II </t>
  </si>
  <si>
    <t>treapta  III</t>
  </si>
  <si>
    <t>Secretar                         treapta   I A**)</t>
  </si>
  <si>
    <t>treapta  I**)</t>
  </si>
  <si>
    <t>treapta  II**)</t>
  </si>
  <si>
    <t>treapta  III**)</t>
  </si>
  <si>
    <t>Pedagog scolar                     treapta  IA</t>
  </si>
  <si>
    <t>treapta  I</t>
  </si>
  <si>
    <t>treapta  II</t>
  </si>
  <si>
    <t>Instructor-animator, instructor educatie extrascolară;                treapta  I A</t>
  </si>
  <si>
    <t>Corepetitor                             treapta   I</t>
  </si>
  <si>
    <t>Şef atelier-şcoală, tehnician, administrator patrimoniu         treapta I ***)</t>
  </si>
  <si>
    <t>treapta II ***)</t>
  </si>
  <si>
    <t>treapta III ***)</t>
  </si>
  <si>
    <t>debutant ***)</t>
  </si>
  <si>
    <t>Laborant                                 treapta  I</t>
  </si>
  <si>
    <t>Instructor, model;                    treapta   I</t>
  </si>
  <si>
    <t>Mediator şcolar                       treapta  I</t>
  </si>
  <si>
    <t>M/G</t>
  </si>
  <si>
    <t xml:space="preserve">Îngrijitor grupa învățământ preșcolar </t>
  </si>
  <si>
    <t>Supraveghetor noapte              treapta  I</t>
  </si>
  <si>
    <t>G</t>
  </si>
  <si>
    <t xml:space="preserve">Analist, inginer sistem I A, </t>
  </si>
  <si>
    <t>Analist, inginer sistem I</t>
  </si>
  <si>
    <t>Analist, inginer sistem II</t>
  </si>
  <si>
    <t>Analist, inginer sistem debutant</t>
  </si>
  <si>
    <t>Analist (programator) ajutor I A</t>
  </si>
  <si>
    <t>Analist (programator) ajutor I</t>
  </si>
  <si>
    <t>Analist (programator) ajutor II</t>
  </si>
  <si>
    <t>Analist (programator) ajutor debutant</t>
  </si>
  <si>
    <t>Operator, controlor date I</t>
  </si>
  <si>
    <t>Operator, controlor date II</t>
  </si>
  <si>
    <t>Operator, controlor date III</t>
  </si>
  <si>
    <t>Operator, controlor date debutant</t>
  </si>
  <si>
    <t>Bibliotecar, Documentarist gradul I</t>
  </si>
  <si>
    <t>Bibliotecar, Documentarist gradul II</t>
  </si>
  <si>
    <t>Bibliotecar, Documentarist debutant</t>
  </si>
  <si>
    <t>Bibliotecar, Bibliograf,  gradul I</t>
  </si>
  <si>
    <t>Bibliotecar,Bibliograf,  gradul II</t>
  </si>
  <si>
    <t>Bibliotecar,Bibliograf,  gradul III</t>
  </si>
  <si>
    <t>Bibliotecar, Bibliograf debutant</t>
  </si>
  <si>
    <t>Bibliotecar,  Redactor gradul I A</t>
  </si>
  <si>
    <t xml:space="preserve">Bibliotecar,  Redactor gradul I </t>
  </si>
  <si>
    <t>Bibliotecar,  Redactor gradul II</t>
  </si>
  <si>
    <t>Bibliotecar,  Redactor debutant</t>
  </si>
  <si>
    <t xml:space="preserve">Medic primar </t>
  </si>
  <si>
    <t>Medic specialist</t>
  </si>
  <si>
    <t xml:space="preserve">Medic </t>
  </si>
  <si>
    <t xml:space="preserve">Asistent medical principal </t>
  </si>
  <si>
    <t xml:space="preserve">Asistent medical </t>
  </si>
  <si>
    <t xml:space="preserve">Asistent medical debutant </t>
  </si>
  <si>
    <t>Infirmieră</t>
  </si>
  <si>
    <t>Asistent social principal</t>
  </si>
  <si>
    <t>Asistent social specialist</t>
  </si>
  <si>
    <t>Asistent social practicant</t>
  </si>
  <si>
    <t>Asistent social debutant</t>
  </si>
  <si>
    <t xml:space="preserve">Asistent social </t>
  </si>
  <si>
    <t>Bibliotecar, documentarist, redactor  gradul  IA  - din institutii de învățământ superior și biblioteci centrale universitare</t>
  </si>
  <si>
    <t xml:space="preserve">Bibliotecar, documentarist, redactor  gradul  I </t>
  </si>
  <si>
    <t>Bibliotecar, documentarist, redactor gradul  II</t>
  </si>
  <si>
    <t>Bibliotecar, documentarist, redactor debutant</t>
  </si>
  <si>
    <t>Bibliotecar, documentarist, redactor gradul  III</t>
  </si>
  <si>
    <t>Bibliotecar, documentarist, redactor  I A</t>
  </si>
  <si>
    <t xml:space="preserve">Bibliotecar, documentarist, redactor  I </t>
  </si>
  <si>
    <t>Bibliotecar, documentarist, redactor  II</t>
  </si>
  <si>
    <t>Mânuitor carte</t>
  </si>
  <si>
    <t>Analist, programator, inginer sistem ; IA</t>
  </si>
  <si>
    <t>Analist, programator, inginer sistem ; I</t>
  </si>
  <si>
    <t>Analist, programator, inginer sistem ; II</t>
  </si>
  <si>
    <t>Analist, programator, inginer sistem ; deb.</t>
  </si>
  <si>
    <t xml:space="preserve">Analist (programator) ajutor ; IA </t>
  </si>
  <si>
    <t>Analist (programator) ajutor ; I</t>
  </si>
  <si>
    <t>Analist (programator) ajutor ; II</t>
  </si>
  <si>
    <t>Analist (programator) ajutor ; debutant</t>
  </si>
  <si>
    <t>Operator, controlor date; I</t>
  </si>
  <si>
    <t>Operator, controlor date; II</t>
  </si>
  <si>
    <t>Operator, controlor date; III</t>
  </si>
  <si>
    <t>Operator, controlor date; debutant</t>
  </si>
  <si>
    <t>Inginer gradul IA</t>
  </si>
  <si>
    <t>Inginer gradul I</t>
  </si>
  <si>
    <t>Inginer gradul II</t>
  </si>
  <si>
    <t>Inginer gradul debutant</t>
  </si>
  <si>
    <t>Subinginer gradul I</t>
  </si>
  <si>
    <t>Subinginer gradul II</t>
  </si>
  <si>
    <t>Subinginer gradul III</t>
  </si>
  <si>
    <t>Subinginer debutant</t>
  </si>
  <si>
    <t>Biolog, biochmist, chimist, fizician principal</t>
  </si>
  <si>
    <t>Biolog, biochimist, chimist, fizician  specialist</t>
  </si>
  <si>
    <t>Biolog, biochimist, chimist, fizician</t>
  </si>
  <si>
    <t>Biolog, biochimist, chimist, fizician, debutant</t>
  </si>
  <si>
    <t xml:space="preserve">Inginer  agronom, zootehnist , pedolog I </t>
  </si>
  <si>
    <t>Inginer agronom, zootehnist, pedolog II</t>
  </si>
  <si>
    <t>Inginer agronom, zootehnist, pedolog III</t>
  </si>
  <si>
    <t>Inginer agronom, zootehnist, pedolog debutant</t>
  </si>
  <si>
    <t>Psiholog, sociolog principal</t>
  </si>
  <si>
    <t>Psiholog, sociolog</t>
  </si>
  <si>
    <t>Psiholog, sociolog debutant</t>
  </si>
  <si>
    <t>Cercetător ştiinţific principal I</t>
  </si>
  <si>
    <t>Cercetător ştiinţific principal II</t>
  </si>
  <si>
    <t>Cercetător ştiinţific principal III</t>
  </si>
  <si>
    <t xml:space="preserve">Cercetător ştiinţific </t>
  </si>
  <si>
    <t>Asistent de cercetare ştiinţifică</t>
  </si>
  <si>
    <t>Asistent de cercetare ştiinţifică stagiar</t>
  </si>
  <si>
    <t>Asistent I</t>
  </si>
  <si>
    <t>Asistent II</t>
  </si>
  <si>
    <t>Asistent stagiar</t>
  </si>
  <si>
    <t>Regizor artistic, pictor, scenograf, coregraf, consultant artistic  I</t>
  </si>
  <si>
    <t>Regizor artistic, pictor, scenograf, coregraf, consultant artistic  II</t>
  </si>
  <si>
    <t xml:space="preserve">Regizor artistic, pictor, scenograf, coregraf, consultant artistic III </t>
  </si>
  <si>
    <t xml:space="preserve">Regizor artistic, pictor, scenograf, coregraf, consultant artistic debutant </t>
  </si>
  <si>
    <t>Maestru de studii (balet, canto, secretar literar muzical), operator imagine sunet I</t>
  </si>
  <si>
    <t>Maestru de studii (balet, canto, secretar literar muzical), operator imagine, sunet II</t>
  </si>
  <si>
    <t>Maestru de studii (balet, canto, secretar literar muzical), operator imagine, sunet III</t>
  </si>
  <si>
    <t>Maestru de studii (balet, canto, secretar literar muzical), operator imagine, sunet debutant</t>
  </si>
  <si>
    <t>Maestru (balet-dans,corepetit.), dirij.cor; I</t>
  </si>
  <si>
    <t>Maestru (balet-dans,corepetit.), dirij.cor; II</t>
  </si>
  <si>
    <t>Maestru (balet-dans,corepetit.), dirij.cor; III</t>
  </si>
  <si>
    <t>Maestru (balet-dans,corepetit.), dirij.cor; debutant</t>
  </si>
  <si>
    <t>Maestru (balet - dans, corepetitor), maestru de studii balet; I</t>
  </si>
  <si>
    <t>Maestru (balet - dans, corepetitor), maestru de studii balet; II</t>
  </si>
  <si>
    <t>Maestru (balet - dans, corepetitor), maestru de studii balet; III</t>
  </si>
  <si>
    <t>Maestru (balet - dans, corepetitor), maestru de studii balet;debutant</t>
  </si>
  <si>
    <t xml:space="preserve">Artist plastic, machior, peruchier, monteur imagine, editor imagine  I </t>
  </si>
  <si>
    <t>Artist plastic, machior, peruchier, monteur imagine, editor imagine II</t>
  </si>
  <si>
    <t>Artist plastic, machior, peruchier, monteur imagine, editor imagine III</t>
  </si>
  <si>
    <t xml:space="preserve">Artist plastic, machior, peruchier, monteur imagine, editor imagine  debutant </t>
  </si>
  <si>
    <t xml:space="preserve">Artist plastic, machior, peruchier, monteur imagine, editor imagine I  </t>
  </si>
  <si>
    <t xml:space="preserve">Artist plastic, mechior, peruchier,monteur imagine, editor  imagine II </t>
  </si>
  <si>
    <t xml:space="preserve">Artist plastic, mechior, peruchier,monteur imagine, editor  imagine III </t>
  </si>
  <si>
    <t>Artist plastic, machior, peruchier, monteur imagine, editor imagine debutant</t>
  </si>
  <si>
    <t xml:space="preserve"> </t>
  </si>
  <si>
    <t xml:space="preserve">Regizor scenă (culise) I </t>
  </si>
  <si>
    <t xml:space="preserve">Regizor scenă (culise) II </t>
  </si>
  <si>
    <t xml:space="preserve">Regizor scenă (culise) III </t>
  </si>
  <si>
    <t xml:space="preserve">Regizor scenă (culise)  debutant </t>
  </si>
  <si>
    <t xml:space="preserve">Secretar tehnic  de redacţie, traducător, tehnoredactor, corector, desenator artistic I </t>
  </si>
  <si>
    <t xml:space="preserve">Secretar tehnic de redacţie, traducător, tehnoredactor, corector, desenator artistic II </t>
  </si>
  <si>
    <t>Secretar tehnic de redacţie, traducător, tehnoredactor, corector, desenator artistic III</t>
  </si>
  <si>
    <t>Secretar tehnic de redacţie, traducător, tehnoredactor, corector, desenator artistic debutant</t>
  </si>
  <si>
    <t>Redactor I</t>
  </si>
  <si>
    <t>Redactor II</t>
  </si>
  <si>
    <t>Redactor III</t>
  </si>
  <si>
    <t>Redactor debutant</t>
  </si>
  <si>
    <t xml:space="preserve">Secretar de  redacţie, tehnoredactor IA </t>
  </si>
  <si>
    <t xml:space="preserve">Secretar de redacţie, tehnoreoredactor  I </t>
  </si>
  <si>
    <t xml:space="preserve">Secretar de redacţie, tehnoredactor  II </t>
  </si>
  <si>
    <t xml:space="preserve">Secretar de redacţie, tehnoredactor debutant  </t>
  </si>
  <si>
    <t>Conservator, Restaurator, Muzeograf, bibliograf IA</t>
  </si>
  <si>
    <t>Conservator, Restaurator, Muzeograf, bibliograf I</t>
  </si>
  <si>
    <t>Conservator, Restaurator, Muzeograf, bibliograf II</t>
  </si>
  <si>
    <t>Conservator, Restaurator, Muzeograf, bibliograf debutant</t>
  </si>
  <si>
    <t>Conservator, Restaurator, Muzeograf, bibliograf III</t>
  </si>
  <si>
    <t>Conservator, Restaurator, Custode sala I</t>
  </si>
  <si>
    <t>Conservator, Restaurator, Custode sala II</t>
  </si>
  <si>
    <t>Conservator, Restaurator, Custode sala III</t>
  </si>
  <si>
    <t>Conservator, Restaurator, Custode sala debutant</t>
  </si>
  <si>
    <t>Asistent social gradul  I - (asistent social principal)</t>
  </si>
  <si>
    <t>Asistent social gradul  II - (asistent social specialist)</t>
  </si>
  <si>
    <t>Asistent social gradul  III - (asistent social practicant)</t>
  </si>
  <si>
    <t>Asistent social gradul  II - (asistent social )</t>
  </si>
  <si>
    <t>Asistent social I - (asitent social principal)</t>
  </si>
  <si>
    <t>Antrenor Maestru (categoria I)</t>
  </si>
  <si>
    <t>Antrenor Senior (categoria a II-a)</t>
  </si>
  <si>
    <t>Antrenor (categoria a III-a și a IV-a)</t>
  </si>
  <si>
    <t>Antrenor Asistent (categoria a V-a si debutant)</t>
  </si>
  <si>
    <t>Medic veterinar I</t>
  </si>
  <si>
    <t>Medic veterinar II</t>
  </si>
  <si>
    <t>Medic veterinar III</t>
  </si>
  <si>
    <t>Medic veterinar debutant</t>
  </si>
  <si>
    <t>Tehnician IA***)</t>
  </si>
  <si>
    <t>Căpitan</t>
  </si>
  <si>
    <t>Șef mecanic</t>
  </si>
  <si>
    <t>Ofițer de punte</t>
  </si>
  <si>
    <t>Șef timonier</t>
  </si>
  <si>
    <t>-</t>
  </si>
  <si>
    <t>Învățământ preuniversitar şi universitar didactic auxiliar</t>
  </si>
  <si>
    <t>Calcul salariu director</t>
  </si>
  <si>
    <t>Calcul Actual L 63</t>
  </si>
  <si>
    <t>Calcul OUG propus MENCS</t>
  </si>
  <si>
    <t>DIRECTOR - TRANSA PESTE 40 ANI</t>
  </si>
  <si>
    <t xml:space="preserve">DIRECTOR </t>
  </si>
  <si>
    <t>A</t>
  </si>
  <si>
    <t>Salariu de încadrare</t>
  </si>
  <si>
    <t>B</t>
  </si>
  <si>
    <t>indemnizatie conducere - 35% *A</t>
  </si>
  <si>
    <t>C</t>
  </si>
  <si>
    <t>Gradatie de merit - 25% *A</t>
  </si>
  <si>
    <t>D</t>
  </si>
  <si>
    <t>SPOR VECHIME - (A+B+C)*25</t>
  </si>
  <si>
    <t>Gradatie de merit - 25%</t>
  </si>
  <si>
    <t>E</t>
  </si>
  <si>
    <t>Salariu de bază - A+B+C+D</t>
  </si>
  <si>
    <t>14,24% - CRESTERE</t>
  </si>
  <si>
    <t>DIRECTOR</t>
  </si>
  <si>
    <t>Spor vechime - (A+B+C)*25%</t>
  </si>
  <si>
    <t>Total salariu brut = E+F</t>
  </si>
  <si>
    <t>8,32% - CRESTERE</t>
  </si>
  <si>
    <t xml:space="preserve">Învățământ preuniversitar didactic  </t>
  </si>
  <si>
    <t>Vechimea în invatamant</t>
  </si>
  <si>
    <t xml:space="preserve">Profesor </t>
  </si>
  <si>
    <t>cu grad did. I</t>
  </si>
  <si>
    <t>22-25 ani</t>
  </si>
  <si>
    <t>18-22 ani</t>
  </si>
  <si>
    <t>14-18 ani</t>
  </si>
  <si>
    <t>10-14 ani</t>
  </si>
  <si>
    <t>6 -10 ani</t>
  </si>
  <si>
    <t>1-6 ani</t>
  </si>
  <si>
    <t>cu grad did. II</t>
  </si>
  <si>
    <t>definitiv</t>
  </si>
  <si>
    <t>Prof.debutant</t>
  </si>
  <si>
    <t>până la 1 an</t>
  </si>
  <si>
    <t>Institutor</t>
  </si>
  <si>
    <t>Institutor,</t>
  </si>
  <si>
    <t>Institutor deb</t>
  </si>
  <si>
    <t xml:space="preserve">Învăţător, </t>
  </si>
  <si>
    <t>educatoare,</t>
  </si>
  <si>
    <t xml:space="preserve">educator,  </t>
  </si>
  <si>
    <t>maistru-instr.;</t>
  </si>
  <si>
    <t>maistru-instructor</t>
  </si>
  <si>
    <t>Învăţ.,educ, maistru-instructor; debut</t>
  </si>
  <si>
    <t xml:space="preserve">Profesor, </t>
  </si>
  <si>
    <t>Învăţător,</t>
  </si>
  <si>
    <t xml:space="preserve">educatoare, </t>
  </si>
  <si>
    <t>educator,</t>
  </si>
  <si>
    <t>maistru-instructor;</t>
  </si>
  <si>
    <t xml:space="preserve">liceal fără pregătire </t>
  </si>
  <si>
    <t>de specialitate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</si>
</sst>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;[Red]#,##0"/>
    <numFmt numFmtId="165" formatCode="_-* #,##0.00\ _l_e_i_-;\-* #,##0.00\ _l_e_i_-;_-* &quot;-&quot;??\ _l_e_i_-;_-@_-"/>
    <numFmt numFmtId="166" formatCode="_-* #,##0\ _L_E_I_-;\-* #,##0\ _L_E_I_-;_-* &quot;-&quot;??\ _L_E_I_-;_-@_-"/>
    <numFmt numFmtId="167" formatCode="0.0%"/>
    <numFmt numFmtId="168" formatCode="0;[Red]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sz val="10"/>
      <name val="Trebuchet MS"/>
      <family val="2"/>
      <charset val="238"/>
    </font>
    <font>
      <sz val="10"/>
      <name val="Arial"/>
      <family val="2"/>
      <charset val="238"/>
    </font>
    <font>
      <sz val="12"/>
      <color theme="1"/>
      <name val="Trebuchet MS"/>
      <family val="2"/>
      <charset val="238"/>
    </font>
    <font>
      <sz val="12"/>
      <color theme="1"/>
      <name val="Trebuchet MS"/>
      <family val="2"/>
    </font>
    <font>
      <sz val="14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Trebuchet MS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2"/>
      <name val="Trebuchet MS"/>
      <family val="2"/>
    </font>
    <font>
      <b/>
      <sz val="12"/>
      <name val="Trebuchet MS"/>
      <family val="2"/>
    </font>
    <font>
      <sz val="10"/>
      <name val="Trebuchet MS"/>
      <family val="2"/>
    </font>
    <font>
      <sz val="12"/>
      <name val="Arial"/>
      <family val="2"/>
      <charset val="238"/>
    </font>
    <font>
      <b/>
      <sz val="10"/>
      <name val="Trebuchet MS"/>
      <family val="2"/>
    </font>
    <font>
      <b/>
      <sz val="10"/>
      <name val="Trebuchet MS"/>
      <family val="2"/>
      <charset val="238"/>
    </font>
    <font>
      <b/>
      <sz val="12"/>
      <name val="Arial"/>
      <family val="2"/>
      <charset val="238"/>
    </font>
    <font>
      <sz val="11"/>
      <color theme="1"/>
      <name val="Trebuchet MS"/>
      <family val="2"/>
      <charset val="238"/>
    </font>
    <font>
      <b/>
      <sz val="12"/>
      <color theme="1"/>
      <name val="Trebuchet MS"/>
      <family val="2"/>
    </font>
    <font>
      <sz val="12"/>
      <name val="Trebuchet MS"/>
      <family val="2"/>
      <charset val="238"/>
    </font>
    <font>
      <sz val="11"/>
      <name val="Trebuchet MS"/>
      <family val="2"/>
    </font>
    <font>
      <b/>
      <sz val="11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5" fillId="0" borderId="0"/>
    <xf numFmtId="0" fontId="10" fillId="0" borderId="0"/>
    <xf numFmtId="9" fontId="1" fillId="0" borderId="0" applyFont="0" applyFill="0" applyBorder="0" applyAlignment="0" applyProtection="0"/>
    <xf numFmtId="0" fontId="11" fillId="0" borderId="0"/>
  </cellStyleXfs>
  <cellXfs count="168">
    <xf numFmtId="0" fontId="0" fillId="0" borderId="0" xfId="0"/>
    <xf numFmtId="0" fontId="1" fillId="0" borderId="0" xfId="1"/>
    <xf numFmtId="0" fontId="3" fillId="0" borderId="0" xfId="1" applyFont="1"/>
    <xf numFmtId="0" fontId="7" fillId="0" borderId="0" xfId="1" applyFont="1"/>
    <xf numFmtId="0" fontId="9" fillId="0" borderId="0" xfId="1" applyFont="1"/>
    <xf numFmtId="0" fontId="11" fillId="0" borderId="5" xfId="1" applyFont="1" applyFill="1" applyBorder="1" applyAlignment="1">
      <alignment horizontal="center" vertical="center"/>
    </xf>
    <xf numFmtId="1" fontId="11" fillId="0" borderId="9" xfId="1" applyNumberFormat="1" applyFont="1" applyFill="1" applyBorder="1" applyAlignment="1">
      <alignment vertical="center" wrapText="1"/>
    </xf>
    <xf numFmtId="1" fontId="11" fillId="0" borderId="5" xfId="1" applyNumberFormat="1" applyFont="1" applyFill="1" applyBorder="1" applyAlignment="1">
      <alignment horizontal="center" vertical="center" wrapText="1"/>
    </xf>
    <xf numFmtId="0" fontId="11" fillId="0" borderId="5" xfId="4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left" vertical="center"/>
    </xf>
    <xf numFmtId="0" fontId="11" fillId="0" borderId="6" xfId="4" applyFont="1" applyFill="1" applyBorder="1" applyAlignment="1">
      <alignment horizontal="center" vertical="center"/>
    </xf>
    <xf numFmtId="1" fontId="11" fillId="0" borderId="5" xfId="1" applyNumberFormat="1" applyFont="1" applyFill="1" applyBorder="1" applyAlignment="1">
      <alignment horizontal="left" vertical="center" wrapText="1"/>
    </xf>
    <xf numFmtId="0" fontId="11" fillId="0" borderId="5" xfId="4" applyFont="1" applyFill="1" applyBorder="1" applyAlignment="1">
      <alignment horizontal="center" vertical="center" wrapText="1"/>
    </xf>
    <xf numFmtId="0" fontId="12" fillId="0" borderId="0" xfId="4" applyFont="1" applyAlignment="1">
      <alignment vertical="center"/>
    </xf>
    <xf numFmtId="0" fontId="11" fillId="0" borderId="0" xfId="5" applyFont="1" applyAlignment="1">
      <alignment vertical="center" wrapText="1"/>
    </xf>
    <xf numFmtId="3" fontId="11" fillId="0" borderId="0" xfId="5" applyNumberFormat="1" applyFont="1" applyAlignment="1">
      <alignment horizontal="center" vertical="center"/>
    </xf>
    <xf numFmtId="0" fontId="11" fillId="0" borderId="0" xfId="1" applyFont="1" applyAlignment="1">
      <alignment vertical="center" wrapText="1"/>
    </xf>
    <xf numFmtId="0" fontId="11" fillId="0" borderId="0" xfId="5" applyFont="1" applyAlignment="1">
      <alignment vertical="center"/>
    </xf>
    <xf numFmtId="0" fontId="11" fillId="0" borderId="0" xfId="5" applyFont="1" applyFill="1" applyAlignment="1">
      <alignment vertical="center" wrapText="1"/>
    </xf>
    <xf numFmtId="0" fontId="11" fillId="0" borderId="0" xfId="1" applyFont="1" applyAlignment="1">
      <alignment horizontal="center" vertical="center"/>
    </xf>
    <xf numFmtId="3" fontId="12" fillId="0" borderId="0" xfId="5" applyNumberFormat="1" applyFont="1" applyAlignment="1">
      <alignment horizontal="right" vertical="center"/>
    </xf>
    <xf numFmtId="0" fontId="11" fillId="0" borderId="0" xfId="5" applyFont="1" applyAlignment="1">
      <alignment horizontal="center" vertical="center" wrapText="1"/>
    </xf>
    <xf numFmtId="0" fontId="11" fillId="0" borderId="0" xfId="5" applyFont="1" applyAlignment="1">
      <alignment horizontal="left" vertical="center"/>
    </xf>
    <xf numFmtId="0" fontId="11" fillId="0" borderId="0" xfId="5" applyFont="1" applyAlignment="1">
      <alignment horizontal="left" vertical="center" wrapText="1"/>
    </xf>
    <xf numFmtId="3" fontId="11" fillId="0" borderId="0" xfId="5" applyNumberFormat="1" applyFont="1" applyAlignment="1">
      <alignment horizontal="left" vertical="center" wrapText="1"/>
    </xf>
    <xf numFmtId="0" fontId="11" fillId="0" borderId="5" xfId="4" applyFont="1" applyBorder="1" applyAlignment="1">
      <alignment horizontal="center" vertical="center" wrapText="1"/>
    </xf>
    <xf numFmtId="0" fontId="11" fillId="0" borderId="5" xfId="4" applyFont="1" applyBorder="1"/>
    <xf numFmtId="1" fontId="11" fillId="0" borderId="5" xfId="4" applyNumberFormat="1" applyFont="1" applyFill="1" applyBorder="1" applyAlignment="1">
      <alignment horizontal="center" vertical="center" wrapText="1"/>
    </xf>
    <xf numFmtId="0" fontId="11" fillId="0" borderId="5" xfId="4" applyFont="1" applyFill="1" applyBorder="1" applyAlignment="1">
      <alignment horizontal="center" vertical="top"/>
    </xf>
    <xf numFmtId="1" fontId="11" fillId="0" borderId="5" xfId="4" applyNumberFormat="1" applyFont="1" applyFill="1" applyBorder="1" applyAlignment="1">
      <alignment vertical="center" wrapText="1"/>
    </xf>
    <xf numFmtId="1" fontId="11" fillId="0" borderId="5" xfId="4" applyNumberFormat="1" applyFont="1" applyFill="1" applyBorder="1" applyAlignment="1">
      <alignment horizontal="right" vertical="center" wrapText="1"/>
    </xf>
    <xf numFmtId="1" fontId="11" fillId="0" borderId="5" xfId="4" applyNumberFormat="1" applyFont="1" applyFill="1" applyBorder="1" applyAlignment="1">
      <alignment horizontal="left" vertical="center" wrapText="1"/>
    </xf>
    <xf numFmtId="0" fontId="11" fillId="0" borderId="5" xfId="5" applyFont="1" applyFill="1" applyBorder="1" applyAlignment="1">
      <alignment horizontal="center" vertical="center"/>
    </xf>
    <xf numFmtId="0" fontId="11" fillId="6" borderId="5" xfId="1" applyFont="1" applyFill="1" applyBorder="1" applyAlignment="1">
      <alignment horizontal="left" vertical="center"/>
    </xf>
    <xf numFmtId="0" fontId="11" fillId="0" borderId="5" xfId="5" applyFont="1" applyFill="1" applyBorder="1" applyAlignment="1">
      <alignment horizontal="center" vertical="center" wrapText="1"/>
    </xf>
    <xf numFmtId="0" fontId="14" fillId="0" borderId="0" xfId="5" applyFont="1" applyAlignment="1">
      <alignment vertical="center"/>
    </xf>
    <xf numFmtId="0" fontId="11" fillId="0" borderId="0" xfId="5" applyFont="1" applyFill="1" applyAlignment="1">
      <alignment vertical="center"/>
    </xf>
    <xf numFmtId="0" fontId="11" fillId="0" borderId="2" xfId="1" applyFont="1" applyFill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5" borderId="2" xfId="1" applyFont="1" applyFill="1" applyBorder="1" applyAlignment="1">
      <alignment horizontal="center" vertical="center"/>
    </xf>
    <xf numFmtId="0" fontId="13" fillId="0" borderId="0" xfId="1" applyFont="1"/>
    <xf numFmtId="0" fontId="15" fillId="0" borderId="0" xfId="1" applyFont="1"/>
    <xf numFmtId="164" fontId="13" fillId="0" borderId="2" xfId="1" applyNumberFormat="1" applyFont="1" applyBorder="1" applyAlignment="1">
      <alignment horizontal="center" vertical="center"/>
    </xf>
    <xf numFmtId="164" fontId="13" fillId="4" borderId="2" xfId="1" applyNumberFormat="1" applyFont="1" applyFill="1" applyBorder="1" applyAlignment="1">
      <alignment horizontal="center" vertical="center"/>
    </xf>
    <xf numFmtId="164" fontId="13" fillId="5" borderId="2" xfId="1" applyNumberFormat="1" applyFont="1" applyFill="1" applyBorder="1" applyAlignment="1">
      <alignment horizontal="center" vertical="center"/>
    </xf>
    <xf numFmtId="164" fontId="13" fillId="4" borderId="4" xfId="1" applyNumberFormat="1" applyFont="1" applyFill="1" applyBorder="1" applyAlignment="1">
      <alignment horizontal="center" vertical="center"/>
    </xf>
    <xf numFmtId="0" fontId="16" fillId="0" borderId="0" xfId="1" applyFont="1"/>
    <xf numFmtId="0" fontId="1" fillId="0" borderId="0" xfId="1" applyAlignment="1"/>
    <xf numFmtId="0" fontId="1" fillId="0" borderId="5" xfId="1" applyBorder="1" applyAlignment="1"/>
    <xf numFmtId="0" fontId="9" fillId="0" borderId="5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/>
    </xf>
    <xf numFmtId="0" fontId="16" fillId="0" borderId="5" xfId="1" applyFont="1" applyBorder="1" applyAlignment="1">
      <alignment horizontal="left" vertical="center"/>
    </xf>
    <xf numFmtId="1" fontId="16" fillId="0" borderId="5" xfId="1" applyNumberFormat="1" applyFont="1" applyBorder="1" applyAlignment="1">
      <alignment horizontal="center" vertical="center"/>
    </xf>
    <xf numFmtId="0" fontId="6" fillId="0" borderId="5" xfId="1" applyFont="1" applyBorder="1" applyAlignment="1">
      <alignment horizontal="left" vertical="center" wrapText="1"/>
    </xf>
    <xf numFmtId="1" fontId="16" fillId="0" borderId="5" xfId="1" applyNumberFormat="1" applyFont="1" applyBorder="1" applyAlignment="1">
      <alignment horizontal="center" vertical="center" wrapText="1"/>
    </xf>
    <xf numFmtId="0" fontId="16" fillId="0" borderId="5" xfId="1" applyFont="1" applyBorder="1" applyAlignment="1">
      <alignment horizontal="left" vertical="center" wrapText="1"/>
    </xf>
    <xf numFmtId="0" fontId="6" fillId="0" borderId="5" xfId="1" applyFont="1" applyBorder="1" applyAlignment="1">
      <alignment horizontal="left" vertical="center"/>
    </xf>
    <xf numFmtId="168" fontId="16" fillId="0" borderId="5" xfId="1" applyNumberFormat="1" applyFont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6" fillId="0" borderId="5" xfId="1" applyFont="1" applyBorder="1"/>
    <xf numFmtId="3" fontId="16" fillId="0" borderId="5" xfId="1" applyNumberFormat="1" applyFont="1" applyBorder="1" applyAlignment="1">
      <alignment horizontal="center" vertical="center"/>
    </xf>
    <xf numFmtId="0" fontId="16" fillId="0" borderId="5" xfId="1" applyFont="1" applyBorder="1" applyAlignment="1">
      <alignment horizontal="center" vertical="center" wrapText="1"/>
    </xf>
    <xf numFmtId="0" fontId="1" fillId="0" borderId="5" xfId="1" applyBorder="1"/>
    <xf numFmtId="0" fontId="17" fillId="0" borderId="0" xfId="7" applyFont="1" applyAlignment="1">
      <alignment wrapText="1"/>
    </xf>
    <xf numFmtId="0" fontId="9" fillId="0" borderId="0" xfId="7" applyFont="1"/>
    <xf numFmtId="0" fontId="18" fillId="0" borderId="0" xfId="7" applyFont="1" applyAlignment="1">
      <alignment wrapText="1"/>
    </xf>
    <xf numFmtId="0" fontId="19" fillId="0" borderId="0" xfId="7" applyFont="1" applyAlignment="1">
      <alignment wrapText="1"/>
    </xf>
    <xf numFmtId="0" fontId="20" fillId="0" borderId="0" xfId="7" applyFont="1" applyAlignment="1">
      <alignment wrapText="1"/>
    </xf>
    <xf numFmtId="0" fontId="8" fillId="0" borderId="0" xfId="7" applyFont="1" applyAlignment="1">
      <alignment vertical="center"/>
    </xf>
    <xf numFmtId="0" fontId="8" fillId="0" borderId="0" xfId="7" applyFont="1" applyAlignment="1">
      <alignment vertical="center" wrapText="1"/>
    </xf>
    <xf numFmtId="0" fontId="19" fillId="0" borderId="0" xfId="7" applyFont="1" applyAlignment="1">
      <alignment vertical="center"/>
    </xf>
    <xf numFmtId="0" fontId="17" fillId="0" borderId="0" xfId="7" applyFont="1" applyAlignment="1">
      <alignment horizontal="center"/>
    </xf>
    <xf numFmtId="0" fontId="19" fillId="0" borderId="0" xfId="7" applyFont="1" applyAlignment="1">
      <alignment horizontal="center" vertical="center"/>
    </xf>
    <xf numFmtId="0" fontId="21" fillId="0" borderId="10" xfId="7" applyFont="1" applyBorder="1" applyAlignment="1">
      <alignment vertical="center" wrapText="1"/>
    </xf>
    <xf numFmtId="0" fontId="21" fillId="0" borderId="7" xfId="7" applyFont="1" applyBorder="1" applyAlignment="1">
      <alignment vertical="center" wrapText="1"/>
    </xf>
    <xf numFmtId="0" fontId="21" fillId="0" borderId="5" xfId="7" applyFont="1" applyBorder="1" applyAlignment="1">
      <alignment horizontal="center" vertical="center" wrapText="1"/>
    </xf>
    <xf numFmtId="0" fontId="21" fillId="0" borderId="5" xfId="7" applyFont="1" applyFill="1" applyBorder="1" applyAlignment="1">
      <alignment horizontal="center" vertical="center" wrapText="1"/>
    </xf>
    <xf numFmtId="0" fontId="21" fillId="0" borderId="5" xfId="7" applyFont="1" applyBorder="1" applyAlignment="1">
      <alignment horizontal="center" wrapText="1"/>
    </xf>
    <xf numFmtId="0" fontId="17" fillId="0" borderId="5" xfId="7" applyFont="1" applyBorder="1" applyAlignment="1">
      <alignment horizontal="center" vertical="center" wrapText="1"/>
    </xf>
    <xf numFmtId="0" fontId="21" fillId="0" borderId="5" xfId="7" applyFont="1" applyBorder="1" applyAlignment="1">
      <alignment wrapText="1"/>
    </xf>
    <xf numFmtId="164" fontId="4" fillId="0" borderId="5" xfId="7" applyNumberFormat="1" applyFont="1" applyBorder="1" applyAlignment="1">
      <alignment horizontal="center" vertical="center" wrapText="1"/>
    </xf>
    <xf numFmtId="164" fontId="4" fillId="0" borderId="8" xfId="7" applyNumberFormat="1" applyFont="1" applyBorder="1" applyAlignment="1">
      <alignment horizontal="center" vertical="center" wrapText="1"/>
    </xf>
    <xf numFmtId="0" fontId="22" fillId="0" borderId="0" xfId="7" applyFont="1" applyAlignment="1">
      <alignment wrapText="1"/>
    </xf>
    <xf numFmtId="0" fontId="21" fillId="0" borderId="5" xfId="7" applyFont="1" applyFill="1" applyBorder="1" applyAlignment="1">
      <alignment horizontal="center" wrapText="1"/>
    </xf>
    <xf numFmtId="0" fontId="23" fillId="0" borderId="5" xfId="7" applyFont="1" applyBorder="1" applyAlignment="1">
      <alignment horizontal="center" vertical="center" wrapText="1"/>
    </xf>
    <xf numFmtId="0" fontId="23" fillId="0" borderId="5" xfId="7" applyFont="1" applyBorder="1" applyAlignment="1">
      <alignment wrapText="1"/>
    </xf>
    <xf numFmtId="0" fontId="23" fillId="0" borderId="5" xfId="7" applyFont="1" applyBorder="1" applyAlignment="1">
      <alignment horizontal="center" wrapText="1"/>
    </xf>
    <xf numFmtId="164" fontId="24" fillId="0" borderId="5" xfId="7" applyNumberFormat="1" applyFont="1" applyBorder="1" applyAlignment="1">
      <alignment horizontal="center" vertical="center" wrapText="1"/>
    </xf>
    <xf numFmtId="0" fontId="25" fillId="0" borderId="0" xfId="7" applyFont="1" applyAlignment="1">
      <alignment wrapText="1"/>
    </xf>
    <xf numFmtId="0" fontId="21" fillId="0" borderId="6" xfId="7" applyFont="1" applyBorder="1" applyAlignment="1">
      <alignment vertical="center" wrapText="1"/>
    </xf>
    <xf numFmtId="0" fontId="21" fillId="0" borderId="5" xfId="7" applyFont="1" applyBorder="1" applyAlignment="1">
      <alignment horizontal="center" vertical="center"/>
    </xf>
    <xf numFmtId="0" fontId="21" fillId="0" borderId="0" xfId="7" applyFont="1" applyFill="1" applyBorder="1" applyAlignment="1">
      <alignment horizontal="center" vertical="center" wrapText="1"/>
    </xf>
    <xf numFmtId="0" fontId="5" fillId="0" borderId="0" xfId="7" applyFont="1" applyFill="1" applyBorder="1" applyAlignment="1">
      <alignment horizontal="center" vertical="center"/>
    </xf>
    <xf numFmtId="164" fontId="5" fillId="0" borderId="0" xfId="7" applyNumberFormat="1" applyFont="1" applyFill="1" applyBorder="1" applyAlignment="1">
      <alignment horizontal="center" vertical="center"/>
    </xf>
    <xf numFmtId="0" fontId="2" fillId="0" borderId="0" xfId="7" applyFont="1" applyBorder="1" applyAlignment="1">
      <alignment horizontal="left" vertical="center" wrapText="1"/>
    </xf>
    <xf numFmtId="0" fontId="26" fillId="0" borderId="0" xfId="7" applyFont="1" applyAlignment="1">
      <alignment horizontal="left" vertical="center" wrapText="1"/>
    </xf>
    <xf numFmtId="167" fontId="21" fillId="0" borderId="0" xfId="3" applyNumberFormat="1" applyFont="1" applyAlignment="1">
      <alignment wrapText="1"/>
    </xf>
    <xf numFmtId="0" fontId="21" fillId="0" borderId="10" xfId="7" applyFont="1" applyBorder="1" applyAlignment="1">
      <alignment wrapText="1"/>
    </xf>
    <xf numFmtId="0" fontId="21" fillId="0" borderId="7" xfId="7" applyFont="1" applyBorder="1" applyAlignment="1">
      <alignment wrapText="1"/>
    </xf>
    <xf numFmtId="0" fontId="21" fillId="0" borderId="5" xfId="7" applyFont="1" applyFill="1" applyBorder="1" applyAlignment="1">
      <alignment horizontal="left" vertical="center" wrapText="1"/>
    </xf>
    <xf numFmtId="0" fontId="21" fillId="0" borderId="5" xfId="7" applyFont="1" applyBorder="1" applyAlignment="1">
      <alignment vertical="center" wrapText="1"/>
    </xf>
    <xf numFmtId="0" fontId="21" fillId="0" borderId="5" xfId="7" applyFont="1" applyBorder="1" applyAlignment="1">
      <alignment horizontal="left" vertical="center" wrapText="1"/>
    </xf>
    <xf numFmtId="0" fontId="17" fillId="0" borderId="0" xfId="7" applyFont="1" applyAlignment="1">
      <alignment wrapText="1"/>
    </xf>
    <xf numFmtId="0" fontId="19" fillId="0" borderId="0" xfId="7" applyFont="1" applyAlignment="1">
      <alignment wrapText="1"/>
    </xf>
    <xf numFmtId="0" fontId="20" fillId="0" borderId="0" xfId="7" applyFont="1" applyAlignment="1">
      <alignment wrapText="1"/>
    </xf>
    <xf numFmtId="0" fontId="11" fillId="0" borderId="0" xfId="7" applyAlignment="1">
      <alignment horizontal="left" wrapText="1"/>
    </xf>
    <xf numFmtId="0" fontId="27" fillId="0" borderId="0" xfId="7" applyFont="1" applyAlignment="1">
      <alignment horizontal="left"/>
    </xf>
    <xf numFmtId="0" fontId="21" fillId="0" borderId="5" xfId="7" applyFont="1" applyBorder="1" applyAlignment="1">
      <alignment horizontal="center" vertical="center" wrapText="1"/>
    </xf>
    <xf numFmtId="0" fontId="11" fillId="0" borderId="0" xfId="7" applyAlignment="1">
      <alignment wrapText="1"/>
    </xf>
    <xf numFmtId="0" fontId="28" fillId="0" borderId="0" xfId="7" applyFont="1" applyAlignment="1">
      <alignment wrapText="1"/>
    </xf>
    <xf numFmtId="166" fontId="11" fillId="0" borderId="14" xfId="2" applyNumberFormat="1" applyFont="1" applyBorder="1" applyAlignment="1">
      <alignment vertical="center" wrapText="1"/>
    </xf>
    <xf numFmtId="0" fontId="11" fillId="0" borderId="4" xfId="1" applyFont="1" applyBorder="1" applyAlignment="1">
      <alignment vertical="center" wrapText="1"/>
    </xf>
    <xf numFmtId="0" fontId="11" fillId="0" borderId="14" xfId="2" applyNumberFormat="1" applyFont="1" applyBorder="1" applyAlignment="1">
      <alignment vertical="center" wrapText="1"/>
    </xf>
    <xf numFmtId="0" fontId="11" fillId="0" borderId="4" xfId="2" applyNumberFormat="1" applyFont="1" applyBorder="1" applyAlignment="1">
      <alignment vertical="center" wrapText="1"/>
    </xf>
    <xf numFmtId="167" fontId="29" fillId="0" borderId="5" xfId="3" quotePrefix="1" applyNumberFormat="1" applyFont="1" applyBorder="1" applyAlignment="1">
      <alignment horizontal="center" wrapText="1"/>
    </xf>
    <xf numFmtId="167" fontId="29" fillId="0" borderId="5" xfId="3" applyNumberFormat="1" applyFont="1" applyBorder="1" applyAlignment="1">
      <alignment horizontal="center" wrapText="1"/>
    </xf>
    <xf numFmtId="167" fontId="30" fillId="0" borderId="5" xfId="3" applyNumberFormat="1" applyFont="1" applyBorder="1" applyAlignment="1">
      <alignment horizontal="center" wrapText="1"/>
    </xf>
    <xf numFmtId="167" fontId="13" fillId="0" borderId="0" xfId="3" applyNumberFormat="1" applyFont="1" applyAlignment="1">
      <alignment horizontal="center"/>
    </xf>
    <xf numFmtId="167" fontId="11" fillId="0" borderId="5" xfId="3" quotePrefix="1" applyNumberFormat="1" applyFont="1" applyBorder="1" applyAlignment="1">
      <alignment horizontal="center" vertical="center"/>
    </xf>
    <xf numFmtId="164" fontId="11" fillId="0" borderId="13" xfId="5" applyNumberFormat="1" applyFont="1" applyFill="1" applyBorder="1" applyAlignment="1">
      <alignment horizontal="center" vertical="center"/>
    </xf>
    <xf numFmtId="164" fontId="11" fillId="0" borderId="8" xfId="5" applyNumberFormat="1" applyFont="1" applyFill="1" applyBorder="1" applyAlignment="1">
      <alignment horizontal="center" vertical="center"/>
    </xf>
    <xf numFmtId="1" fontId="11" fillId="0" borderId="5" xfId="1" applyNumberFormat="1" applyFont="1" applyFill="1" applyBorder="1" applyAlignment="1">
      <alignment horizontal="center" vertical="center"/>
    </xf>
    <xf numFmtId="164" fontId="11" fillId="0" borderId="5" xfId="4" applyNumberFormat="1" applyFont="1" applyFill="1" applyBorder="1" applyAlignment="1">
      <alignment horizontal="center" vertical="center"/>
    </xf>
    <xf numFmtId="164" fontId="11" fillId="0" borderId="5" xfId="5" applyNumberFormat="1" applyFont="1" applyFill="1" applyBorder="1" applyAlignment="1">
      <alignment horizontal="center" vertical="center"/>
    </xf>
    <xf numFmtId="164" fontId="11" fillId="0" borderId="5" xfId="1" applyNumberFormat="1" applyFont="1" applyFill="1" applyBorder="1" applyAlignment="1">
      <alignment horizontal="center" vertical="center"/>
    </xf>
    <xf numFmtId="164" fontId="13" fillId="3" borderId="3" xfId="1" applyNumberFormat="1" applyFont="1" applyFill="1" applyBorder="1" applyAlignment="1">
      <alignment horizontal="center" vertical="center" wrapText="1"/>
    </xf>
    <xf numFmtId="0" fontId="13" fillId="3" borderId="3" xfId="1" applyFont="1" applyFill="1" applyBorder="1" applyAlignment="1">
      <alignment horizontal="center" vertical="center" wrapText="1"/>
    </xf>
    <xf numFmtId="164" fontId="13" fillId="3" borderId="16" xfId="1" applyNumberFormat="1" applyFont="1" applyFill="1" applyBorder="1" applyAlignment="1">
      <alignment horizontal="center" vertical="center" wrapText="1"/>
    </xf>
    <xf numFmtId="164" fontId="13" fillId="3" borderId="17" xfId="1" applyNumberFormat="1" applyFont="1" applyFill="1" applyBorder="1" applyAlignment="1">
      <alignment horizontal="center" vertical="center" wrapText="1"/>
    </xf>
    <xf numFmtId="0" fontId="21" fillId="0" borderId="6" xfId="7" applyFont="1" applyBorder="1" applyAlignment="1">
      <alignment horizontal="center" vertical="center" wrapText="1"/>
    </xf>
    <xf numFmtId="0" fontId="21" fillId="0" borderId="10" xfId="7" applyFont="1" applyBorder="1" applyAlignment="1">
      <alignment horizontal="center" vertical="center" wrapText="1"/>
    </xf>
    <xf numFmtId="0" fontId="21" fillId="0" borderId="7" xfId="7" applyFont="1" applyBorder="1" applyAlignment="1">
      <alignment horizontal="center" vertical="center" wrapText="1"/>
    </xf>
    <xf numFmtId="0" fontId="19" fillId="0" borderId="0" xfId="7" applyFont="1" applyAlignment="1">
      <alignment horizontal="center" vertical="center"/>
    </xf>
    <xf numFmtId="0" fontId="21" fillId="0" borderId="5" xfId="7" applyFont="1" applyBorder="1" applyAlignment="1">
      <alignment horizontal="center" vertical="center" wrapText="1"/>
    </xf>
    <xf numFmtId="0" fontId="21" fillId="0" borderId="6" xfId="7" applyFont="1" applyFill="1" applyBorder="1" applyAlignment="1">
      <alignment horizontal="center" vertical="center" wrapText="1"/>
    </xf>
    <xf numFmtId="0" fontId="21" fillId="0" borderId="10" xfId="7" applyFont="1" applyFill="1" applyBorder="1" applyAlignment="1">
      <alignment horizontal="center" vertical="center" wrapText="1"/>
    </xf>
    <xf numFmtId="0" fontId="21" fillId="0" borderId="7" xfId="7" applyFont="1" applyFill="1" applyBorder="1" applyAlignment="1">
      <alignment horizontal="center" vertical="center" wrapText="1"/>
    </xf>
    <xf numFmtId="0" fontId="21" fillId="0" borderId="12" xfId="7" applyFont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164" fontId="13" fillId="4" borderId="2" xfId="1" applyNumberFormat="1" applyFont="1" applyFill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164" fontId="13" fillId="3" borderId="2" xfId="1" applyNumberFormat="1" applyFont="1" applyFill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/>
    </xf>
    <xf numFmtId="0" fontId="15" fillId="0" borderId="0" xfId="1" applyFont="1" applyAlignment="1">
      <alignment horizontal="left"/>
    </xf>
    <xf numFmtId="0" fontId="15" fillId="0" borderId="1" xfId="1" applyFont="1" applyBorder="1" applyAlignment="1">
      <alignment horizontal="left" vertical="center" wrapText="1"/>
    </xf>
    <xf numFmtId="164" fontId="13" fillId="3" borderId="14" xfId="1" applyNumberFormat="1" applyFont="1" applyFill="1" applyBorder="1" applyAlignment="1">
      <alignment horizontal="center" vertical="center" wrapText="1"/>
    </xf>
    <xf numFmtId="164" fontId="13" fillId="3" borderId="15" xfId="1" applyNumberFormat="1" applyFont="1" applyFill="1" applyBorder="1" applyAlignment="1">
      <alignment horizontal="center" vertical="center" wrapText="1"/>
    </xf>
    <xf numFmtId="0" fontId="11" fillId="0" borderId="0" xfId="1" applyFont="1" applyAlignment="1">
      <alignment horizontal="center" vertical="center"/>
    </xf>
    <xf numFmtId="1" fontId="11" fillId="0" borderId="11" xfId="4" applyNumberFormat="1" applyFont="1" applyBorder="1" applyAlignment="1">
      <alignment horizontal="center" vertical="center" wrapText="1"/>
    </xf>
    <xf numFmtId="0" fontId="13" fillId="0" borderId="13" xfId="1" applyFont="1" applyBorder="1" applyAlignment="1">
      <alignment horizontal="center" vertical="center" wrapText="1"/>
    </xf>
    <xf numFmtId="164" fontId="13" fillId="3" borderId="5" xfId="1" applyNumberFormat="1" applyFont="1" applyFill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164" fontId="13" fillId="4" borderId="5" xfId="1" applyNumberFormat="1" applyFont="1" applyFill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3" fillId="3" borderId="5" xfId="1" applyFont="1" applyFill="1" applyBorder="1" applyAlignment="1">
      <alignment horizontal="center" vertical="center" wrapText="1"/>
    </xf>
    <xf numFmtId="1" fontId="16" fillId="0" borderId="6" xfId="1" applyNumberFormat="1" applyFont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9" fillId="0" borderId="5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5" xfId="1" applyBorder="1" applyAlignment="1">
      <alignment horizontal="center" vertical="center" wrapText="1"/>
    </xf>
    <xf numFmtId="167" fontId="11" fillId="0" borderId="5" xfId="3" quotePrefix="1" applyNumberFormat="1" applyFont="1" applyFill="1" applyBorder="1" applyAlignment="1">
      <alignment horizontal="center" vertical="center"/>
    </xf>
    <xf numFmtId="3" fontId="11" fillId="0" borderId="0" xfId="5" applyNumberFormat="1" applyFont="1" applyFill="1" applyAlignment="1">
      <alignment horizontal="center" vertical="center"/>
    </xf>
    <xf numFmtId="0" fontId="11" fillId="0" borderId="0" xfId="5" applyFont="1" applyFill="1" applyBorder="1" applyAlignment="1">
      <alignment horizontal="center" vertical="center"/>
    </xf>
  </cellXfs>
  <cellStyles count="8">
    <cellStyle name="Comma 2" xfId="2"/>
    <cellStyle name="Normal" xfId="0" builtinId="0"/>
    <cellStyle name="Normal 2" xfId="1"/>
    <cellStyle name="Normal 2 2" xfId="4"/>
    <cellStyle name="Normal 2 2 2" xfId="5"/>
    <cellStyle name="Normal 3" xfId="7"/>
    <cellStyle name="Percent" xfId="3" builtinId="5"/>
    <cellStyle name="Percent 2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9"/>
  <sheetViews>
    <sheetView topLeftCell="A171" zoomScaleSheetLayoutView="100" workbookViewId="0">
      <selection activeCell="H192" sqref="H192"/>
    </sheetView>
  </sheetViews>
  <sheetFormatPr defaultColWidth="9.1796875" defaultRowHeight="14.15" customHeight="1" x14ac:dyDescent="0.35"/>
  <cols>
    <col min="1" max="1" width="6.54296875" style="63" customWidth="1"/>
    <col min="2" max="2" width="14.453125" style="63" customWidth="1"/>
    <col min="3" max="3" width="8.26953125" style="63" customWidth="1"/>
    <col min="4" max="4" width="13.26953125" style="63" customWidth="1"/>
    <col min="5" max="6" width="15" style="63" customWidth="1"/>
    <col min="7" max="7" width="14.54296875" style="63" customWidth="1"/>
    <col min="8" max="8" width="11.7265625" style="96" customWidth="1"/>
    <col min="9" max="16384" width="9.1796875" style="63"/>
  </cols>
  <sheetData>
    <row r="1" spans="1:8" ht="18" customHeight="1" x14ac:dyDescent="0.35">
      <c r="B1" s="64"/>
      <c r="C1" s="65"/>
      <c r="D1" s="65"/>
    </row>
    <row r="2" spans="1:8" ht="18" customHeight="1" x14ac:dyDescent="0.35">
      <c r="A2" s="66"/>
      <c r="B2" s="66"/>
      <c r="C2" s="67"/>
      <c r="D2" s="67"/>
      <c r="E2" s="68" t="s">
        <v>261</v>
      </c>
      <c r="F2" s="68"/>
      <c r="G2" s="69"/>
    </row>
    <row r="3" spans="1:8" ht="14.15" customHeight="1" x14ac:dyDescent="0.35">
      <c r="A3" s="66"/>
      <c r="B3" s="132"/>
      <c r="C3" s="132"/>
      <c r="D3" s="132"/>
    </row>
    <row r="4" spans="1:8" ht="18" customHeight="1" x14ac:dyDescent="0.35">
      <c r="A4" s="70"/>
      <c r="B4" s="70"/>
      <c r="C4" s="70"/>
      <c r="D4" s="70"/>
      <c r="F4" s="71"/>
    </row>
    <row r="5" spans="1:8" ht="18" customHeight="1" x14ac:dyDescent="0.35">
      <c r="A5" s="72"/>
      <c r="B5" s="72"/>
      <c r="C5" s="72"/>
      <c r="D5" s="72"/>
    </row>
    <row r="6" spans="1:8" ht="14.15" customHeight="1" x14ac:dyDescent="0.35">
      <c r="A6" s="66"/>
      <c r="B6" s="66"/>
      <c r="C6" s="66"/>
      <c r="D6" s="66"/>
    </row>
    <row r="7" spans="1:8" ht="14.15" customHeight="1" thickBot="1" x14ac:dyDescent="0.4">
      <c r="A7" s="133" t="s">
        <v>20</v>
      </c>
      <c r="B7" s="133" t="s">
        <v>19</v>
      </c>
      <c r="C7" s="133" t="s">
        <v>26</v>
      </c>
      <c r="D7" s="133" t="s">
        <v>262</v>
      </c>
      <c r="E7" s="137"/>
      <c r="F7" s="137"/>
      <c r="G7" s="137"/>
    </row>
    <row r="8" spans="1:8" ht="17.25" customHeight="1" thickBot="1" x14ac:dyDescent="0.35">
      <c r="A8" s="133"/>
      <c r="B8" s="133"/>
      <c r="C8" s="133"/>
      <c r="D8" s="133"/>
      <c r="E8" s="138" t="s">
        <v>17</v>
      </c>
      <c r="F8" s="139" t="s">
        <v>16</v>
      </c>
      <c r="G8" s="141" t="s">
        <v>15</v>
      </c>
      <c r="H8" s="125" t="s">
        <v>23</v>
      </c>
    </row>
    <row r="9" spans="1:8" ht="40.5" customHeight="1" thickBot="1" x14ac:dyDescent="0.35">
      <c r="A9" s="133"/>
      <c r="B9" s="133"/>
      <c r="C9" s="133"/>
      <c r="D9" s="133"/>
      <c r="E9" s="138"/>
      <c r="F9" s="140"/>
      <c r="G9" s="142"/>
      <c r="H9" s="126"/>
    </row>
    <row r="10" spans="1:8" ht="21.75" customHeight="1" x14ac:dyDescent="0.35">
      <c r="A10" s="75"/>
      <c r="B10" s="75"/>
      <c r="C10" s="75"/>
      <c r="D10" s="75"/>
      <c r="E10" s="78"/>
      <c r="F10" s="78"/>
      <c r="G10" s="78"/>
    </row>
    <row r="11" spans="1:8" s="82" customFormat="1" ht="17.149999999999999" customHeight="1" x14ac:dyDescent="0.35">
      <c r="A11" s="129">
        <v>1</v>
      </c>
      <c r="B11" s="79" t="s">
        <v>263</v>
      </c>
      <c r="C11" s="77" t="s">
        <v>29</v>
      </c>
      <c r="D11" s="77" t="s">
        <v>11</v>
      </c>
      <c r="E11" s="80">
        <v>3488</v>
      </c>
      <c r="F11" s="81">
        <v>3608</v>
      </c>
      <c r="G11" s="80">
        <f>F11-E11</f>
        <v>120</v>
      </c>
      <c r="H11" s="114">
        <f>G11/E11</f>
        <v>3.4403669724770644E-2</v>
      </c>
    </row>
    <row r="12" spans="1:8" s="82" customFormat="1" ht="17.149999999999999" customHeight="1" x14ac:dyDescent="0.35">
      <c r="A12" s="130"/>
      <c r="B12" s="79" t="s">
        <v>264</v>
      </c>
      <c r="C12" s="77" t="s">
        <v>29</v>
      </c>
      <c r="D12" s="77" t="s">
        <v>8</v>
      </c>
      <c r="E12" s="80">
        <v>3321</v>
      </c>
      <c r="F12" s="81">
        <v>3436</v>
      </c>
      <c r="G12" s="80">
        <f t="shared" ref="G12:G75" si="0">F12-E12</f>
        <v>115</v>
      </c>
      <c r="H12" s="114">
        <f t="shared" ref="H12:H20" si="1">G12/E12</f>
        <v>3.462812405901837E-2</v>
      </c>
    </row>
    <row r="13" spans="1:8" s="82" customFormat="1" ht="17.149999999999999" customHeight="1" x14ac:dyDescent="0.35">
      <c r="A13" s="130"/>
      <c r="B13" s="79"/>
      <c r="C13" s="77" t="s">
        <v>29</v>
      </c>
      <c r="D13" s="77" t="s">
        <v>7</v>
      </c>
      <c r="E13" s="80">
        <v>3158</v>
      </c>
      <c r="F13" s="81">
        <v>3267</v>
      </c>
      <c r="G13" s="80">
        <f t="shared" si="0"/>
        <v>109</v>
      </c>
      <c r="H13" s="114">
        <f t="shared" si="1"/>
        <v>3.4515516149461682E-2</v>
      </c>
    </row>
    <row r="14" spans="1:8" s="82" customFormat="1" ht="17.149999999999999" customHeight="1" x14ac:dyDescent="0.35">
      <c r="A14" s="130"/>
      <c r="B14" s="79"/>
      <c r="C14" s="77" t="s">
        <v>29</v>
      </c>
      <c r="D14" s="77" t="s">
        <v>6</v>
      </c>
      <c r="E14" s="80">
        <v>3006</v>
      </c>
      <c r="F14" s="81">
        <v>3188</v>
      </c>
      <c r="G14" s="80">
        <f t="shared" si="0"/>
        <v>182</v>
      </c>
      <c r="H14" s="114">
        <f t="shared" si="1"/>
        <v>6.0545575515635393E-2</v>
      </c>
    </row>
    <row r="15" spans="1:8" s="82" customFormat="1" ht="17.149999999999999" customHeight="1" x14ac:dyDescent="0.35">
      <c r="A15" s="130"/>
      <c r="B15" s="79"/>
      <c r="C15" s="77" t="s">
        <v>29</v>
      </c>
      <c r="D15" s="77" t="s">
        <v>265</v>
      </c>
      <c r="E15" s="80">
        <v>2878</v>
      </c>
      <c r="F15" s="81">
        <v>3052</v>
      </c>
      <c r="G15" s="80">
        <f t="shared" si="0"/>
        <v>174</v>
      </c>
      <c r="H15" s="114">
        <f t="shared" si="1"/>
        <v>6.0458651841556639E-2</v>
      </c>
    </row>
    <row r="16" spans="1:8" s="82" customFormat="1" ht="17.149999999999999" customHeight="1" x14ac:dyDescent="0.35">
      <c r="A16" s="130"/>
      <c r="B16" s="79"/>
      <c r="C16" s="77" t="s">
        <v>29</v>
      </c>
      <c r="D16" s="83" t="s">
        <v>266</v>
      </c>
      <c r="E16" s="80">
        <v>2730</v>
      </c>
      <c r="F16" s="81">
        <v>2968</v>
      </c>
      <c r="G16" s="80">
        <f t="shared" si="0"/>
        <v>238</v>
      </c>
      <c r="H16" s="114">
        <f t="shared" si="1"/>
        <v>8.7179487179487175E-2</v>
      </c>
    </row>
    <row r="17" spans="1:8" s="82" customFormat="1" ht="17.149999999999999" customHeight="1" x14ac:dyDescent="0.35">
      <c r="A17" s="130"/>
      <c r="B17" s="79"/>
      <c r="C17" s="77" t="s">
        <v>29</v>
      </c>
      <c r="D17" s="77" t="s">
        <v>267</v>
      </c>
      <c r="E17" s="80">
        <v>2562</v>
      </c>
      <c r="F17" s="80">
        <v>2717</v>
      </c>
      <c r="G17" s="80">
        <f t="shared" si="0"/>
        <v>155</v>
      </c>
      <c r="H17" s="114">
        <f t="shared" si="1"/>
        <v>6.0499609679937547E-2</v>
      </c>
    </row>
    <row r="18" spans="1:8" s="82" customFormat="1" ht="17.149999999999999" customHeight="1" x14ac:dyDescent="0.35">
      <c r="A18" s="130"/>
      <c r="B18" s="79"/>
      <c r="C18" s="77" t="s">
        <v>29</v>
      </c>
      <c r="D18" s="77" t="s">
        <v>268</v>
      </c>
      <c r="E18" s="80">
        <v>2359</v>
      </c>
      <c r="F18" s="80">
        <v>2536</v>
      </c>
      <c r="G18" s="80">
        <f t="shared" si="0"/>
        <v>177</v>
      </c>
      <c r="H18" s="114">
        <f t="shared" si="1"/>
        <v>7.5031793132683336E-2</v>
      </c>
    </row>
    <row r="19" spans="1:8" s="82" customFormat="1" ht="17.149999999999999" customHeight="1" x14ac:dyDescent="0.35">
      <c r="A19" s="130"/>
      <c r="B19" s="79"/>
      <c r="C19" s="77" t="s">
        <v>29</v>
      </c>
      <c r="D19" s="77" t="s">
        <v>269</v>
      </c>
      <c r="E19" s="80">
        <v>1984</v>
      </c>
      <c r="F19" s="80">
        <v>2231</v>
      </c>
      <c r="G19" s="80">
        <f t="shared" si="0"/>
        <v>247</v>
      </c>
      <c r="H19" s="114">
        <f t="shared" si="1"/>
        <v>0.12449596774193548</v>
      </c>
    </row>
    <row r="20" spans="1:8" s="82" customFormat="1" ht="17.149999999999999" customHeight="1" x14ac:dyDescent="0.35">
      <c r="A20" s="131"/>
      <c r="B20" s="79"/>
      <c r="C20" s="77" t="s">
        <v>29</v>
      </c>
      <c r="D20" s="77" t="s">
        <v>270</v>
      </c>
      <c r="E20" s="80">
        <v>1877</v>
      </c>
      <c r="F20" s="80">
        <v>2038</v>
      </c>
      <c r="G20" s="80">
        <f t="shared" si="0"/>
        <v>161</v>
      </c>
      <c r="H20" s="114">
        <f t="shared" si="1"/>
        <v>8.5775173148641443E-2</v>
      </c>
    </row>
    <row r="21" spans="1:8" s="82" customFormat="1" ht="17.149999999999999" customHeight="1" x14ac:dyDescent="0.35">
      <c r="A21" s="75"/>
      <c r="B21" s="79"/>
      <c r="C21" s="77"/>
      <c r="D21" s="77"/>
      <c r="E21" s="80"/>
      <c r="F21" s="80"/>
      <c r="G21" s="80"/>
      <c r="H21" s="115"/>
    </row>
    <row r="22" spans="1:8" s="82" customFormat="1" ht="17.149999999999999" customHeight="1" x14ac:dyDescent="0.35">
      <c r="A22" s="129">
        <v>2</v>
      </c>
      <c r="B22" s="79" t="s">
        <v>263</v>
      </c>
      <c r="C22" s="77" t="s">
        <v>29</v>
      </c>
      <c r="D22" s="77" t="s">
        <v>11</v>
      </c>
      <c r="E22" s="80">
        <v>2909</v>
      </c>
      <c r="F22" s="80">
        <v>2938</v>
      </c>
      <c r="G22" s="80">
        <f t="shared" si="0"/>
        <v>29</v>
      </c>
      <c r="H22" s="114">
        <f>G22/E22</f>
        <v>9.9690615331729116E-3</v>
      </c>
    </row>
    <row r="23" spans="1:8" s="82" customFormat="1" ht="17.149999999999999" customHeight="1" x14ac:dyDescent="0.35">
      <c r="A23" s="130"/>
      <c r="B23" s="79" t="s">
        <v>271</v>
      </c>
      <c r="C23" s="77" t="s">
        <v>29</v>
      </c>
      <c r="D23" s="77" t="s">
        <v>8</v>
      </c>
      <c r="E23" s="80">
        <v>2794</v>
      </c>
      <c r="F23" s="80">
        <v>2822</v>
      </c>
      <c r="G23" s="80">
        <f t="shared" si="0"/>
        <v>28</v>
      </c>
      <c r="H23" s="114">
        <f t="shared" ref="H23:H31" si="2">G23/E23</f>
        <v>1.0021474588403722E-2</v>
      </c>
    </row>
    <row r="24" spans="1:8" s="82" customFormat="1" ht="17.149999999999999" customHeight="1" x14ac:dyDescent="0.35">
      <c r="A24" s="130"/>
      <c r="B24" s="79"/>
      <c r="C24" s="77" t="s">
        <v>29</v>
      </c>
      <c r="D24" s="77" t="s">
        <v>7</v>
      </c>
      <c r="E24" s="80">
        <v>2673</v>
      </c>
      <c r="F24" s="80">
        <v>2700</v>
      </c>
      <c r="G24" s="80">
        <f t="shared" si="0"/>
        <v>27</v>
      </c>
      <c r="H24" s="114">
        <f t="shared" si="2"/>
        <v>1.0101010101010102E-2</v>
      </c>
    </row>
    <row r="25" spans="1:8" s="82" customFormat="1" ht="17.149999999999999" customHeight="1" x14ac:dyDescent="0.35">
      <c r="A25" s="130"/>
      <c r="B25" s="79"/>
      <c r="C25" s="77" t="s">
        <v>29</v>
      </c>
      <c r="D25" s="77" t="s">
        <v>6</v>
      </c>
      <c r="E25" s="80">
        <v>2581</v>
      </c>
      <c r="F25" s="80">
        <v>2612</v>
      </c>
      <c r="G25" s="80">
        <f t="shared" si="0"/>
        <v>31</v>
      </c>
      <c r="H25" s="114">
        <f t="shared" si="2"/>
        <v>1.2010848508330105E-2</v>
      </c>
    </row>
    <row r="26" spans="1:8" s="82" customFormat="1" ht="17.149999999999999" customHeight="1" x14ac:dyDescent="0.35">
      <c r="A26" s="130"/>
      <c r="B26" s="79"/>
      <c r="C26" s="77" t="s">
        <v>29</v>
      </c>
      <c r="D26" s="77" t="s">
        <v>265</v>
      </c>
      <c r="E26" s="80">
        <v>2456</v>
      </c>
      <c r="F26" s="80">
        <v>2486</v>
      </c>
      <c r="G26" s="80">
        <f t="shared" si="0"/>
        <v>30</v>
      </c>
      <c r="H26" s="114">
        <f t="shared" si="2"/>
        <v>1.2214983713355049E-2</v>
      </c>
    </row>
    <row r="27" spans="1:8" s="82" customFormat="1" ht="17.149999999999999" customHeight="1" x14ac:dyDescent="0.35">
      <c r="A27" s="130"/>
      <c r="B27" s="79"/>
      <c r="C27" s="77" t="s">
        <v>29</v>
      </c>
      <c r="D27" s="83" t="s">
        <v>266</v>
      </c>
      <c r="E27" s="80">
        <v>2335</v>
      </c>
      <c r="F27" s="80">
        <v>2417</v>
      </c>
      <c r="G27" s="80">
        <f t="shared" si="0"/>
        <v>82</v>
      </c>
      <c r="H27" s="114">
        <f t="shared" si="2"/>
        <v>3.511777301927195E-2</v>
      </c>
    </row>
    <row r="28" spans="1:8" s="82" customFormat="1" ht="17.149999999999999" customHeight="1" x14ac:dyDescent="0.35">
      <c r="A28" s="130"/>
      <c r="B28" s="79"/>
      <c r="C28" s="77" t="s">
        <v>29</v>
      </c>
      <c r="D28" s="77" t="s">
        <v>267</v>
      </c>
      <c r="E28" s="80">
        <v>2155</v>
      </c>
      <c r="F28" s="80">
        <v>2267</v>
      </c>
      <c r="G28" s="80">
        <f t="shared" si="0"/>
        <v>112</v>
      </c>
      <c r="H28" s="114">
        <f t="shared" si="2"/>
        <v>5.1972157772621812E-2</v>
      </c>
    </row>
    <row r="29" spans="1:8" s="82" customFormat="1" ht="17.149999999999999" customHeight="1" x14ac:dyDescent="0.35">
      <c r="A29" s="130"/>
      <c r="B29" s="79"/>
      <c r="C29" s="77" t="s">
        <v>29</v>
      </c>
      <c r="D29" s="77" t="s">
        <v>268</v>
      </c>
      <c r="E29" s="80">
        <v>2024</v>
      </c>
      <c r="F29" s="80">
        <v>2202</v>
      </c>
      <c r="G29" s="80">
        <f t="shared" si="0"/>
        <v>178</v>
      </c>
      <c r="H29" s="114">
        <f t="shared" si="2"/>
        <v>8.7944664031620559E-2</v>
      </c>
    </row>
    <row r="30" spans="1:8" s="82" customFormat="1" ht="17.149999999999999" customHeight="1" x14ac:dyDescent="0.35">
      <c r="A30" s="130"/>
      <c r="B30" s="79"/>
      <c r="C30" s="77" t="s">
        <v>29</v>
      </c>
      <c r="D30" s="77" t="s">
        <v>269</v>
      </c>
      <c r="E30" s="80">
        <v>1698</v>
      </c>
      <c r="F30" s="80">
        <v>2076</v>
      </c>
      <c r="G30" s="80">
        <f t="shared" si="0"/>
        <v>378</v>
      </c>
      <c r="H30" s="114">
        <f t="shared" si="2"/>
        <v>0.22261484098939929</v>
      </c>
    </row>
    <row r="31" spans="1:8" s="82" customFormat="1" ht="17.149999999999999" customHeight="1" x14ac:dyDescent="0.35">
      <c r="A31" s="131"/>
      <c r="B31" s="79"/>
      <c r="C31" s="77" t="s">
        <v>29</v>
      </c>
      <c r="D31" s="77" t="s">
        <v>270</v>
      </c>
      <c r="E31" s="80">
        <v>1752</v>
      </c>
      <c r="F31" s="80">
        <v>1965</v>
      </c>
      <c r="G31" s="80">
        <f t="shared" si="0"/>
        <v>213</v>
      </c>
      <c r="H31" s="114">
        <f t="shared" si="2"/>
        <v>0.12157534246575342</v>
      </c>
    </row>
    <row r="32" spans="1:8" s="82" customFormat="1" ht="17.149999999999999" customHeight="1" x14ac:dyDescent="0.35">
      <c r="A32" s="75"/>
      <c r="B32" s="79"/>
      <c r="C32" s="77"/>
      <c r="D32" s="77"/>
      <c r="E32" s="80"/>
      <c r="F32" s="80"/>
      <c r="G32" s="80"/>
      <c r="H32" s="115"/>
    </row>
    <row r="33" spans="1:8" s="82" customFormat="1" ht="17.149999999999999" customHeight="1" x14ac:dyDescent="0.35">
      <c r="A33" s="129">
        <v>3</v>
      </c>
      <c r="B33" s="79" t="s">
        <v>263</v>
      </c>
      <c r="C33" s="77" t="s">
        <v>29</v>
      </c>
      <c r="D33" s="77" t="s">
        <v>11</v>
      </c>
      <c r="E33" s="80">
        <v>2765</v>
      </c>
      <c r="F33" s="80">
        <v>2793</v>
      </c>
      <c r="G33" s="80">
        <f t="shared" si="0"/>
        <v>28</v>
      </c>
      <c r="H33" s="114">
        <f>G33/E33</f>
        <v>1.0126582278481013E-2</v>
      </c>
    </row>
    <row r="34" spans="1:8" s="82" customFormat="1" ht="17.149999999999999" customHeight="1" x14ac:dyDescent="0.35">
      <c r="A34" s="130"/>
      <c r="B34" s="79" t="s">
        <v>272</v>
      </c>
      <c r="C34" s="77" t="s">
        <v>29</v>
      </c>
      <c r="D34" s="77" t="s">
        <v>8</v>
      </c>
      <c r="E34" s="80">
        <v>2650</v>
      </c>
      <c r="F34" s="80">
        <v>2677</v>
      </c>
      <c r="G34" s="80">
        <f t="shared" si="0"/>
        <v>27</v>
      </c>
      <c r="H34" s="114">
        <f t="shared" ref="H34:H42" si="3">G34/E34</f>
        <v>1.0188679245283019E-2</v>
      </c>
    </row>
    <row r="35" spans="1:8" s="82" customFormat="1" ht="17.149999999999999" customHeight="1" x14ac:dyDescent="0.35">
      <c r="A35" s="130"/>
      <c r="B35" s="79"/>
      <c r="C35" s="77" t="s">
        <v>29</v>
      </c>
      <c r="D35" s="77" t="s">
        <v>7</v>
      </c>
      <c r="E35" s="80">
        <v>2535</v>
      </c>
      <c r="F35" s="80">
        <v>2560</v>
      </c>
      <c r="G35" s="80">
        <f t="shared" si="0"/>
        <v>25</v>
      </c>
      <c r="H35" s="114">
        <f t="shared" si="3"/>
        <v>9.8619329388560158E-3</v>
      </c>
    </row>
    <row r="36" spans="1:8" s="82" customFormat="1" ht="17.149999999999999" customHeight="1" x14ac:dyDescent="0.35">
      <c r="A36" s="130"/>
      <c r="B36" s="79"/>
      <c r="C36" s="77" t="s">
        <v>29</v>
      </c>
      <c r="D36" s="77" t="s">
        <v>6</v>
      </c>
      <c r="E36" s="80">
        <v>2413</v>
      </c>
      <c r="F36" s="80">
        <v>2437</v>
      </c>
      <c r="G36" s="80">
        <f t="shared" si="0"/>
        <v>24</v>
      </c>
      <c r="H36" s="114">
        <f t="shared" si="3"/>
        <v>9.9461251554082055E-3</v>
      </c>
    </row>
    <row r="37" spans="1:8" s="82" customFormat="1" ht="17.149999999999999" customHeight="1" x14ac:dyDescent="0.35">
      <c r="A37" s="130"/>
      <c r="B37" s="79"/>
      <c r="C37" s="77" t="s">
        <v>29</v>
      </c>
      <c r="D37" s="77" t="s">
        <v>265</v>
      </c>
      <c r="E37" s="80">
        <v>2344</v>
      </c>
      <c r="F37" s="80">
        <v>2367</v>
      </c>
      <c r="G37" s="80">
        <f t="shared" si="0"/>
        <v>23</v>
      </c>
      <c r="H37" s="114">
        <f t="shared" si="3"/>
        <v>9.8122866894197955E-3</v>
      </c>
    </row>
    <row r="38" spans="1:8" s="82" customFormat="1" ht="17.149999999999999" customHeight="1" x14ac:dyDescent="0.35">
      <c r="A38" s="130"/>
      <c r="B38" s="79"/>
      <c r="C38" s="77" t="s">
        <v>29</v>
      </c>
      <c r="D38" s="83" t="s">
        <v>266</v>
      </c>
      <c r="E38" s="80">
        <v>2179</v>
      </c>
      <c r="F38" s="80">
        <v>2283</v>
      </c>
      <c r="G38" s="80">
        <f t="shared" si="0"/>
        <v>104</v>
      </c>
      <c r="H38" s="114">
        <f t="shared" si="3"/>
        <v>4.7728315741165671E-2</v>
      </c>
    </row>
    <row r="39" spans="1:8" s="82" customFormat="1" ht="17.149999999999999" customHeight="1" x14ac:dyDescent="0.35">
      <c r="A39" s="130"/>
      <c r="B39" s="79"/>
      <c r="C39" s="77" t="s">
        <v>29</v>
      </c>
      <c r="D39" s="77" t="s">
        <v>267</v>
      </c>
      <c r="E39" s="80">
        <v>2032</v>
      </c>
      <c r="F39" s="80">
        <v>2134</v>
      </c>
      <c r="G39" s="80">
        <f t="shared" si="0"/>
        <v>102</v>
      </c>
      <c r="H39" s="114">
        <f t="shared" si="3"/>
        <v>5.0196850393700788E-2</v>
      </c>
    </row>
    <row r="40" spans="1:8" s="82" customFormat="1" ht="17.149999999999999" customHeight="1" x14ac:dyDescent="0.35">
      <c r="A40" s="130"/>
      <c r="B40" s="79"/>
      <c r="C40" s="77" t="s">
        <v>29</v>
      </c>
      <c r="D40" s="77" t="s">
        <v>268</v>
      </c>
      <c r="E40" s="80">
        <v>1921</v>
      </c>
      <c r="F40" s="80">
        <v>2061</v>
      </c>
      <c r="G40" s="80">
        <f t="shared" si="0"/>
        <v>140</v>
      </c>
      <c r="H40" s="114">
        <f t="shared" si="3"/>
        <v>7.2878709005726183E-2</v>
      </c>
    </row>
    <row r="41" spans="1:8" s="82" customFormat="1" ht="17.149999999999999" customHeight="1" x14ac:dyDescent="0.35">
      <c r="A41" s="130"/>
      <c r="B41" s="79"/>
      <c r="C41" s="77" t="s">
        <v>29</v>
      </c>
      <c r="D41" s="77" t="s">
        <v>269</v>
      </c>
      <c r="E41" s="80">
        <v>1618</v>
      </c>
      <c r="F41" s="80">
        <v>1944</v>
      </c>
      <c r="G41" s="80">
        <f t="shared" si="0"/>
        <v>326</v>
      </c>
      <c r="H41" s="114">
        <f t="shared" si="3"/>
        <v>0.20148331273176762</v>
      </c>
    </row>
    <row r="42" spans="1:8" s="82" customFormat="1" ht="17.149999999999999" customHeight="1" x14ac:dyDescent="0.35">
      <c r="A42" s="131"/>
      <c r="B42" s="79"/>
      <c r="C42" s="77" t="s">
        <v>29</v>
      </c>
      <c r="D42" s="77" t="s">
        <v>270</v>
      </c>
      <c r="E42" s="80">
        <v>1682</v>
      </c>
      <c r="F42" s="80">
        <v>1835</v>
      </c>
      <c r="G42" s="80">
        <f t="shared" si="0"/>
        <v>153</v>
      </c>
      <c r="H42" s="114">
        <f t="shared" si="3"/>
        <v>9.0963139120095127E-2</v>
      </c>
    </row>
    <row r="43" spans="1:8" s="82" customFormat="1" ht="17.149999999999999" customHeight="1" x14ac:dyDescent="0.35">
      <c r="A43" s="75"/>
      <c r="B43" s="79"/>
      <c r="C43" s="77"/>
      <c r="D43" s="77"/>
      <c r="E43" s="80"/>
      <c r="F43" s="80"/>
      <c r="G43" s="80"/>
      <c r="H43" s="115"/>
    </row>
    <row r="44" spans="1:8" s="82" customFormat="1" ht="17.149999999999999" customHeight="1" x14ac:dyDescent="0.35">
      <c r="A44" s="75">
        <v>4</v>
      </c>
      <c r="B44" s="79" t="s">
        <v>273</v>
      </c>
      <c r="C44" s="77" t="s">
        <v>29</v>
      </c>
      <c r="D44" s="75" t="s">
        <v>274</v>
      </c>
      <c r="E44" s="80">
        <v>1590</v>
      </c>
      <c r="F44" s="80">
        <v>1687</v>
      </c>
      <c r="G44" s="80">
        <f t="shared" si="0"/>
        <v>97</v>
      </c>
      <c r="H44" s="114">
        <f>G44/E44</f>
        <v>6.1006289308176101E-2</v>
      </c>
    </row>
    <row r="45" spans="1:8" s="82" customFormat="1" ht="17.149999999999999" customHeight="1" x14ac:dyDescent="0.35">
      <c r="A45" s="75"/>
      <c r="B45" s="79"/>
      <c r="C45" s="77"/>
      <c r="D45" s="77"/>
      <c r="E45" s="80"/>
      <c r="F45" s="80"/>
      <c r="G45" s="80"/>
      <c r="H45" s="115"/>
    </row>
    <row r="46" spans="1:8" s="82" customFormat="1" ht="17.149999999999999" customHeight="1" x14ac:dyDescent="0.35">
      <c r="A46" s="129">
        <v>5</v>
      </c>
      <c r="B46" s="79" t="s">
        <v>263</v>
      </c>
      <c r="C46" s="77" t="s">
        <v>49</v>
      </c>
      <c r="D46" s="77" t="s">
        <v>11</v>
      </c>
      <c r="E46" s="80">
        <v>2954</v>
      </c>
      <c r="F46" s="80">
        <v>2984</v>
      </c>
      <c r="G46" s="80">
        <f t="shared" si="0"/>
        <v>30</v>
      </c>
      <c r="H46" s="114">
        <f>G46/E46</f>
        <v>1.0155721056194989E-2</v>
      </c>
    </row>
    <row r="47" spans="1:8" s="82" customFormat="1" ht="17.149999999999999" customHeight="1" x14ac:dyDescent="0.35">
      <c r="A47" s="130"/>
      <c r="B47" s="79" t="s">
        <v>264</v>
      </c>
      <c r="C47" s="77" t="s">
        <v>49</v>
      </c>
      <c r="D47" s="77" t="s">
        <v>8</v>
      </c>
      <c r="E47" s="80">
        <v>2803</v>
      </c>
      <c r="F47" s="80">
        <v>2831</v>
      </c>
      <c r="G47" s="80">
        <f t="shared" si="0"/>
        <v>28</v>
      </c>
      <c r="H47" s="114">
        <f t="shared" ref="H47:H64" si="4">G47/E47</f>
        <v>9.989297181591153E-3</v>
      </c>
    </row>
    <row r="48" spans="1:8" s="82" customFormat="1" ht="17.149999999999999" customHeight="1" x14ac:dyDescent="0.35">
      <c r="A48" s="130"/>
      <c r="B48" s="79"/>
      <c r="C48" s="77" t="s">
        <v>49</v>
      </c>
      <c r="D48" s="77" t="s">
        <v>7</v>
      </c>
      <c r="E48" s="80">
        <v>2673</v>
      </c>
      <c r="F48" s="80">
        <v>2700</v>
      </c>
      <c r="G48" s="80">
        <f t="shared" si="0"/>
        <v>27</v>
      </c>
      <c r="H48" s="114">
        <f t="shared" si="4"/>
        <v>1.0101010101010102E-2</v>
      </c>
    </row>
    <row r="49" spans="1:8" s="82" customFormat="1" ht="17.149999999999999" customHeight="1" x14ac:dyDescent="0.35">
      <c r="A49" s="130"/>
      <c r="B49" s="79"/>
      <c r="C49" s="77" t="s">
        <v>49</v>
      </c>
      <c r="D49" s="77" t="s">
        <v>6</v>
      </c>
      <c r="E49" s="80">
        <v>2565</v>
      </c>
      <c r="F49" s="80">
        <v>2591</v>
      </c>
      <c r="G49" s="80">
        <f t="shared" si="0"/>
        <v>26</v>
      </c>
      <c r="H49" s="114">
        <f t="shared" si="4"/>
        <v>1.01364522417154E-2</v>
      </c>
    </row>
    <row r="50" spans="1:8" s="82" customFormat="1" ht="17.149999999999999" customHeight="1" x14ac:dyDescent="0.35">
      <c r="A50" s="130"/>
      <c r="B50" s="79"/>
      <c r="C50" s="77" t="s">
        <v>49</v>
      </c>
      <c r="D50" s="77" t="s">
        <v>265</v>
      </c>
      <c r="E50" s="80">
        <v>2420</v>
      </c>
      <c r="F50" s="80">
        <v>2444</v>
      </c>
      <c r="G50" s="80">
        <f t="shared" si="0"/>
        <v>24</v>
      </c>
      <c r="H50" s="114">
        <f t="shared" si="4"/>
        <v>9.9173553719008271E-3</v>
      </c>
    </row>
    <row r="51" spans="1:8" s="82" customFormat="1" ht="17.149999999999999" customHeight="1" x14ac:dyDescent="0.35">
      <c r="A51" s="130"/>
      <c r="B51" s="79"/>
      <c r="C51" s="77" t="s">
        <v>49</v>
      </c>
      <c r="D51" s="83" t="s">
        <v>266</v>
      </c>
      <c r="E51" s="80">
        <v>2295</v>
      </c>
      <c r="F51" s="80">
        <v>2381</v>
      </c>
      <c r="G51" s="80">
        <f t="shared" si="0"/>
        <v>86</v>
      </c>
      <c r="H51" s="114">
        <f t="shared" si="4"/>
        <v>3.7472766884531591E-2</v>
      </c>
    </row>
    <row r="52" spans="1:8" s="82" customFormat="1" ht="17.149999999999999" customHeight="1" x14ac:dyDescent="0.35">
      <c r="A52" s="130"/>
      <c r="B52" s="79"/>
      <c r="C52" s="77" t="s">
        <v>49</v>
      </c>
      <c r="D52" s="77" t="s">
        <v>267</v>
      </c>
      <c r="E52" s="80">
        <v>2148</v>
      </c>
      <c r="F52" s="80">
        <v>2228</v>
      </c>
      <c r="G52" s="80">
        <f t="shared" si="0"/>
        <v>80</v>
      </c>
      <c r="H52" s="114">
        <f t="shared" si="4"/>
        <v>3.7243947858473E-2</v>
      </c>
    </row>
    <row r="53" spans="1:8" s="82" customFormat="1" ht="17.149999999999999" customHeight="1" x14ac:dyDescent="0.35">
      <c r="A53" s="130"/>
      <c r="B53" s="79"/>
      <c r="C53" s="77" t="s">
        <v>49</v>
      </c>
      <c r="D53" s="77" t="s">
        <v>268</v>
      </c>
      <c r="E53" s="80">
        <v>1980</v>
      </c>
      <c r="F53" s="80">
        <v>2108</v>
      </c>
      <c r="G53" s="80">
        <f t="shared" si="0"/>
        <v>128</v>
      </c>
      <c r="H53" s="114">
        <f t="shared" si="4"/>
        <v>6.4646464646464646E-2</v>
      </c>
    </row>
    <row r="54" spans="1:8" s="82" customFormat="1" ht="17.149999999999999" customHeight="1" x14ac:dyDescent="0.35">
      <c r="A54" s="131"/>
      <c r="B54" s="79"/>
      <c r="C54" s="77" t="s">
        <v>49</v>
      </c>
      <c r="D54" s="77" t="s">
        <v>269</v>
      </c>
      <c r="E54" s="80">
        <v>1698</v>
      </c>
      <c r="F54" s="80">
        <v>1899</v>
      </c>
      <c r="G54" s="80">
        <f t="shared" si="0"/>
        <v>201</v>
      </c>
      <c r="H54" s="114">
        <f t="shared" si="4"/>
        <v>0.11837455830388692</v>
      </c>
    </row>
    <row r="55" spans="1:8" s="82" customFormat="1" ht="17.149999999999999" customHeight="1" x14ac:dyDescent="0.35">
      <c r="A55" s="75"/>
      <c r="B55" s="79"/>
      <c r="C55" s="77"/>
      <c r="D55" s="77"/>
      <c r="E55" s="80"/>
      <c r="F55" s="80"/>
      <c r="G55" s="80"/>
      <c r="H55" s="114"/>
    </row>
    <row r="56" spans="1:8" s="82" customFormat="1" ht="17.149999999999999" customHeight="1" x14ac:dyDescent="0.35">
      <c r="A56" s="134">
        <v>6</v>
      </c>
      <c r="B56" s="79" t="s">
        <v>263</v>
      </c>
      <c r="C56" s="77" t="s">
        <v>49</v>
      </c>
      <c r="D56" s="77" t="s">
        <v>11</v>
      </c>
      <c r="E56" s="80">
        <v>2728</v>
      </c>
      <c r="F56" s="80">
        <v>2755</v>
      </c>
      <c r="G56" s="80">
        <f t="shared" si="0"/>
        <v>27</v>
      </c>
      <c r="H56" s="114">
        <f>G56/E56</f>
        <v>9.8973607038123166E-3</v>
      </c>
    </row>
    <row r="57" spans="1:8" s="82" customFormat="1" ht="17.149999999999999" customHeight="1" x14ac:dyDescent="0.35">
      <c r="A57" s="135"/>
      <c r="B57" s="79" t="s">
        <v>271</v>
      </c>
      <c r="C57" s="77" t="s">
        <v>49</v>
      </c>
      <c r="D57" s="77" t="s">
        <v>8</v>
      </c>
      <c r="E57" s="80">
        <v>2619</v>
      </c>
      <c r="F57" s="80">
        <v>2645</v>
      </c>
      <c r="G57" s="80">
        <f t="shared" si="0"/>
        <v>26</v>
      </c>
      <c r="H57" s="114">
        <f t="shared" si="4"/>
        <v>9.9274532264222986E-3</v>
      </c>
    </row>
    <row r="58" spans="1:8" s="82" customFormat="1" ht="17.149999999999999" customHeight="1" x14ac:dyDescent="0.35">
      <c r="A58" s="135"/>
      <c r="B58" s="79"/>
      <c r="C58" s="77" t="s">
        <v>49</v>
      </c>
      <c r="D58" s="77" t="s">
        <v>7</v>
      </c>
      <c r="E58" s="80">
        <v>2499</v>
      </c>
      <c r="F58" s="80">
        <v>2524</v>
      </c>
      <c r="G58" s="80">
        <f t="shared" si="0"/>
        <v>25</v>
      </c>
      <c r="H58" s="114">
        <f t="shared" si="4"/>
        <v>1.0004001600640256E-2</v>
      </c>
    </row>
    <row r="59" spans="1:8" s="82" customFormat="1" ht="17.149999999999999" customHeight="1" x14ac:dyDescent="0.35">
      <c r="A59" s="135"/>
      <c r="B59" s="79"/>
      <c r="C59" s="77" t="s">
        <v>49</v>
      </c>
      <c r="D59" s="77" t="s">
        <v>6</v>
      </c>
      <c r="E59" s="80">
        <v>2381</v>
      </c>
      <c r="F59" s="80">
        <v>2405</v>
      </c>
      <c r="G59" s="80">
        <f t="shared" si="0"/>
        <v>24</v>
      </c>
      <c r="H59" s="114">
        <f t="shared" si="4"/>
        <v>1.007979840403192E-2</v>
      </c>
    </row>
    <row r="60" spans="1:8" s="82" customFormat="1" ht="17.149999999999999" customHeight="1" x14ac:dyDescent="0.35">
      <c r="A60" s="135"/>
      <c r="B60" s="79"/>
      <c r="C60" s="77" t="s">
        <v>49</v>
      </c>
      <c r="D60" s="77" t="s">
        <v>265</v>
      </c>
      <c r="E60" s="80">
        <v>2271</v>
      </c>
      <c r="F60" s="80">
        <v>2294</v>
      </c>
      <c r="G60" s="80">
        <f t="shared" si="0"/>
        <v>23</v>
      </c>
      <c r="H60" s="114">
        <f t="shared" si="4"/>
        <v>1.0127697049757816E-2</v>
      </c>
    </row>
    <row r="61" spans="1:8" s="82" customFormat="1" ht="17.149999999999999" customHeight="1" x14ac:dyDescent="0.35">
      <c r="A61" s="135"/>
      <c r="B61" s="79"/>
      <c r="C61" s="77" t="s">
        <v>49</v>
      </c>
      <c r="D61" s="83" t="s">
        <v>266</v>
      </c>
      <c r="E61" s="80">
        <v>2130</v>
      </c>
      <c r="F61" s="80">
        <v>2210</v>
      </c>
      <c r="G61" s="80">
        <f t="shared" si="0"/>
        <v>80</v>
      </c>
      <c r="H61" s="114">
        <f t="shared" si="4"/>
        <v>3.7558685446009391E-2</v>
      </c>
    </row>
    <row r="62" spans="1:8" s="82" customFormat="1" ht="17.149999999999999" customHeight="1" x14ac:dyDescent="0.35">
      <c r="A62" s="135"/>
      <c r="B62" s="79"/>
      <c r="C62" s="77" t="s">
        <v>49</v>
      </c>
      <c r="D62" s="77" t="s">
        <v>267</v>
      </c>
      <c r="E62" s="80">
        <v>2000</v>
      </c>
      <c r="F62" s="80">
        <v>2060</v>
      </c>
      <c r="G62" s="80">
        <f t="shared" si="0"/>
        <v>60</v>
      </c>
      <c r="H62" s="114">
        <f t="shared" si="4"/>
        <v>0.03</v>
      </c>
    </row>
    <row r="63" spans="1:8" s="82" customFormat="1" ht="17.149999999999999" customHeight="1" x14ac:dyDescent="0.35">
      <c r="A63" s="135"/>
      <c r="B63" s="79"/>
      <c r="C63" s="77" t="s">
        <v>49</v>
      </c>
      <c r="D63" s="77" t="s">
        <v>268</v>
      </c>
      <c r="E63" s="80">
        <v>1832</v>
      </c>
      <c r="F63" s="80">
        <v>1990</v>
      </c>
      <c r="G63" s="80">
        <f t="shared" si="0"/>
        <v>158</v>
      </c>
      <c r="H63" s="114">
        <f t="shared" si="4"/>
        <v>8.6244541484716164E-2</v>
      </c>
    </row>
    <row r="64" spans="1:8" s="82" customFormat="1" ht="17.149999999999999" customHeight="1" x14ac:dyDescent="0.35">
      <c r="A64" s="135"/>
      <c r="B64" s="79"/>
      <c r="C64" s="77" t="s">
        <v>49</v>
      </c>
      <c r="D64" s="77" t="s">
        <v>269</v>
      </c>
      <c r="E64" s="80">
        <v>1558</v>
      </c>
      <c r="F64" s="80">
        <v>1884</v>
      </c>
      <c r="G64" s="80">
        <f t="shared" si="0"/>
        <v>326</v>
      </c>
      <c r="H64" s="114">
        <f t="shared" si="4"/>
        <v>0.20924261874197689</v>
      </c>
    </row>
    <row r="65" spans="1:8" s="82" customFormat="1" ht="17.149999999999999" customHeight="1" x14ac:dyDescent="0.35">
      <c r="A65" s="136"/>
      <c r="B65" s="79"/>
      <c r="C65" s="77" t="s">
        <v>49</v>
      </c>
      <c r="D65" s="77" t="s">
        <v>270</v>
      </c>
      <c r="E65" s="80">
        <v>1605</v>
      </c>
      <c r="F65" s="80">
        <v>1780</v>
      </c>
      <c r="G65" s="80">
        <f t="shared" si="0"/>
        <v>175</v>
      </c>
      <c r="H65" s="114">
        <f>G65/E65</f>
        <v>0.10903426791277258</v>
      </c>
    </row>
    <row r="66" spans="1:8" s="82" customFormat="1" ht="17.149999999999999" customHeight="1" x14ac:dyDescent="0.35">
      <c r="A66" s="75"/>
      <c r="B66" s="79"/>
      <c r="C66" s="77"/>
      <c r="D66" s="77"/>
      <c r="E66" s="80"/>
      <c r="F66" s="80"/>
      <c r="G66" s="80"/>
      <c r="H66" s="115"/>
    </row>
    <row r="67" spans="1:8" s="82" customFormat="1" ht="17.149999999999999" customHeight="1" x14ac:dyDescent="0.35">
      <c r="A67" s="129">
        <v>7</v>
      </c>
      <c r="B67" s="79" t="s">
        <v>263</v>
      </c>
      <c r="C67" s="77" t="s">
        <v>49</v>
      </c>
      <c r="D67" s="77" t="s">
        <v>11</v>
      </c>
      <c r="E67" s="80">
        <v>2468</v>
      </c>
      <c r="F67" s="80">
        <v>2493</v>
      </c>
      <c r="G67" s="80">
        <f t="shared" si="0"/>
        <v>25</v>
      </c>
      <c r="H67" s="114">
        <f>G67/E67</f>
        <v>1.0129659643435981E-2</v>
      </c>
    </row>
    <row r="68" spans="1:8" s="82" customFormat="1" ht="17.149999999999999" customHeight="1" x14ac:dyDescent="0.35">
      <c r="A68" s="130"/>
      <c r="B68" s="79" t="s">
        <v>272</v>
      </c>
      <c r="C68" s="77" t="s">
        <v>49</v>
      </c>
      <c r="D68" s="77" t="s">
        <v>8</v>
      </c>
      <c r="E68" s="80">
        <v>2318</v>
      </c>
      <c r="F68" s="80">
        <v>2353</v>
      </c>
      <c r="G68" s="80">
        <f t="shared" si="0"/>
        <v>35</v>
      </c>
      <c r="H68" s="114">
        <f t="shared" ref="H68:H131" si="5">G68/E68</f>
        <v>1.5099223468507334E-2</v>
      </c>
    </row>
    <row r="69" spans="1:8" s="82" customFormat="1" ht="17.149999999999999" customHeight="1" x14ac:dyDescent="0.35">
      <c r="A69" s="130"/>
      <c r="B69" s="79"/>
      <c r="C69" s="77" t="s">
        <v>49</v>
      </c>
      <c r="D69" s="77" t="s">
        <v>7</v>
      </c>
      <c r="E69" s="80">
        <v>2225</v>
      </c>
      <c r="F69" s="80">
        <v>2323</v>
      </c>
      <c r="G69" s="80">
        <f t="shared" si="0"/>
        <v>98</v>
      </c>
      <c r="H69" s="114">
        <f t="shared" si="5"/>
        <v>4.4044943820224718E-2</v>
      </c>
    </row>
    <row r="70" spans="1:8" s="82" customFormat="1" ht="17.149999999999999" customHeight="1" x14ac:dyDescent="0.35">
      <c r="A70" s="130"/>
      <c r="B70" s="79"/>
      <c r="C70" s="77" t="s">
        <v>49</v>
      </c>
      <c r="D70" s="77" t="s">
        <v>6</v>
      </c>
      <c r="E70" s="80">
        <v>2133</v>
      </c>
      <c r="F70" s="80">
        <v>2175</v>
      </c>
      <c r="G70" s="80">
        <f t="shared" si="0"/>
        <v>42</v>
      </c>
      <c r="H70" s="114">
        <f t="shared" si="5"/>
        <v>1.969057665260197E-2</v>
      </c>
    </row>
    <row r="71" spans="1:8" s="82" customFormat="1" ht="17.149999999999999" customHeight="1" x14ac:dyDescent="0.35">
      <c r="A71" s="130"/>
      <c r="B71" s="79"/>
      <c r="C71" s="77" t="s">
        <v>49</v>
      </c>
      <c r="D71" s="77" t="s">
        <v>265</v>
      </c>
      <c r="E71" s="80">
        <v>2054</v>
      </c>
      <c r="F71" s="80">
        <v>2153</v>
      </c>
      <c r="G71" s="80">
        <f t="shared" si="0"/>
        <v>99</v>
      </c>
      <c r="H71" s="114">
        <f t="shared" si="5"/>
        <v>4.8198636806231744E-2</v>
      </c>
    </row>
    <row r="72" spans="1:8" s="82" customFormat="1" ht="17.149999999999999" customHeight="1" x14ac:dyDescent="0.35">
      <c r="A72" s="130"/>
      <c r="B72" s="79"/>
      <c r="C72" s="77" t="s">
        <v>49</v>
      </c>
      <c r="D72" s="83" t="s">
        <v>266</v>
      </c>
      <c r="E72" s="80">
        <v>1991</v>
      </c>
      <c r="F72" s="80">
        <v>2133</v>
      </c>
      <c r="G72" s="80">
        <f t="shared" si="0"/>
        <v>142</v>
      </c>
      <c r="H72" s="114">
        <f t="shared" si="5"/>
        <v>7.132094424912104E-2</v>
      </c>
    </row>
    <row r="73" spans="1:8" s="82" customFormat="1" ht="17.149999999999999" customHeight="1" x14ac:dyDescent="0.35">
      <c r="A73" s="130"/>
      <c r="B73" s="79"/>
      <c r="C73" s="77" t="s">
        <v>49</v>
      </c>
      <c r="D73" s="77" t="s">
        <v>267</v>
      </c>
      <c r="E73" s="80">
        <v>1871</v>
      </c>
      <c r="F73" s="80">
        <v>2060</v>
      </c>
      <c r="G73" s="80">
        <f t="shared" si="0"/>
        <v>189</v>
      </c>
      <c r="H73" s="114">
        <f t="shared" si="5"/>
        <v>0.10101549973276323</v>
      </c>
    </row>
    <row r="74" spans="1:8" s="82" customFormat="1" ht="17.149999999999999" customHeight="1" x14ac:dyDescent="0.35">
      <c r="A74" s="130"/>
      <c r="B74" s="79"/>
      <c r="C74" s="77" t="s">
        <v>49</v>
      </c>
      <c r="D74" s="77" t="s">
        <v>268</v>
      </c>
      <c r="E74" s="80">
        <v>1766</v>
      </c>
      <c r="F74" s="80">
        <v>1990</v>
      </c>
      <c r="G74" s="80">
        <f t="shared" si="0"/>
        <v>224</v>
      </c>
      <c r="H74" s="114">
        <f t="shared" si="5"/>
        <v>0.12684031710079274</v>
      </c>
    </row>
    <row r="75" spans="1:8" s="82" customFormat="1" ht="17.149999999999999" customHeight="1" x14ac:dyDescent="0.35">
      <c r="A75" s="130"/>
      <c r="B75" s="79"/>
      <c r="C75" s="77" t="s">
        <v>49</v>
      </c>
      <c r="D75" s="77" t="s">
        <v>269</v>
      </c>
      <c r="E75" s="80">
        <v>1535</v>
      </c>
      <c r="F75" s="80">
        <v>1869</v>
      </c>
      <c r="G75" s="80">
        <f t="shared" si="0"/>
        <v>334</v>
      </c>
      <c r="H75" s="114">
        <f t="shared" si="5"/>
        <v>0.21758957654723127</v>
      </c>
    </row>
    <row r="76" spans="1:8" s="82" customFormat="1" ht="17.149999999999999" customHeight="1" x14ac:dyDescent="0.35">
      <c r="A76" s="131"/>
      <c r="B76" s="79"/>
      <c r="C76" s="77" t="s">
        <v>49</v>
      </c>
      <c r="D76" s="77" t="s">
        <v>270</v>
      </c>
      <c r="E76" s="80">
        <v>1603</v>
      </c>
      <c r="F76" s="80">
        <v>1759</v>
      </c>
      <c r="G76" s="80">
        <f t="shared" ref="G76:G139" si="6">F76-E76</f>
        <v>156</v>
      </c>
      <c r="H76" s="114">
        <f t="shared" si="5"/>
        <v>9.7317529631940111E-2</v>
      </c>
    </row>
    <row r="77" spans="1:8" s="82" customFormat="1" ht="17.149999999999999" customHeight="1" x14ac:dyDescent="0.35">
      <c r="A77" s="75"/>
      <c r="B77" s="79"/>
      <c r="C77" s="77"/>
      <c r="D77" s="77"/>
      <c r="E77" s="80"/>
      <c r="F77" s="80"/>
      <c r="G77" s="80"/>
      <c r="H77" s="115"/>
    </row>
    <row r="78" spans="1:8" s="82" customFormat="1" ht="17.149999999999999" customHeight="1" x14ac:dyDescent="0.35">
      <c r="A78" s="75">
        <v>8</v>
      </c>
      <c r="B78" s="79" t="s">
        <v>273</v>
      </c>
      <c r="C78" s="77" t="s">
        <v>49</v>
      </c>
      <c r="D78" s="75" t="s">
        <v>274</v>
      </c>
      <c r="E78" s="80">
        <v>1514</v>
      </c>
      <c r="F78" s="80">
        <v>1616</v>
      </c>
      <c r="G78" s="80">
        <f t="shared" si="6"/>
        <v>102</v>
      </c>
      <c r="H78" s="114">
        <f t="shared" si="5"/>
        <v>6.7371202113606338E-2</v>
      </c>
    </row>
    <row r="79" spans="1:8" s="82" customFormat="1" ht="17.149999999999999" customHeight="1" x14ac:dyDescent="0.35">
      <c r="A79" s="75"/>
      <c r="B79" s="79"/>
      <c r="C79" s="77"/>
      <c r="D79" s="77"/>
      <c r="E79" s="80"/>
      <c r="F79" s="80"/>
      <c r="G79" s="80"/>
      <c r="H79" s="115"/>
    </row>
    <row r="80" spans="1:8" s="82" customFormat="1" ht="17.149999999999999" customHeight="1" x14ac:dyDescent="0.35">
      <c r="A80" s="129">
        <v>9</v>
      </c>
      <c r="B80" s="79" t="s">
        <v>275</v>
      </c>
      <c r="C80" s="77" t="s">
        <v>29</v>
      </c>
      <c r="D80" s="77" t="s">
        <v>11</v>
      </c>
      <c r="E80" s="80">
        <v>2915</v>
      </c>
      <c r="F80" s="80">
        <v>2944</v>
      </c>
      <c r="G80" s="80">
        <f t="shared" si="6"/>
        <v>29</v>
      </c>
      <c r="H80" s="114">
        <f t="shared" si="5"/>
        <v>9.9485420240137228E-3</v>
      </c>
    </row>
    <row r="81" spans="1:8" s="82" customFormat="1" ht="17.149999999999999" customHeight="1" x14ac:dyDescent="0.35">
      <c r="A81" s="130"/>
      <c r="B81" s="79" t="s">
        <v>194</v>
      </c>
      <c r="C81" s="77" t="s">
        <v>29</v>
      </c>
      <c r="D81" s="77" t="s">
        <v>8</v>
      </c>
      <c r="E81" s="80">
        <v>2768</v>
      </c>
      <c r="F81" s="80">
        <v>2796</v>
      </c>
      <c r="G81" s="80">
        <f t="shared" si="6"/>
        <v>28</v>
      </c>
      <c r="H81" s="114">
        <f t="shared" si="5"/>
        <v>1.0115606936416185E-2</v>
      </c>
    </row>
    <row r="82" spans="1:8" s="82" customFormat="1" ht="17.149999999999999" customHeight="1" x14ac:dyDescent="0.35">
      <c r="A82" s="130"/>
      <c r="B82" s="79" t="s">
        <v>264</v>
      </c>
      <c r="C82" s="77" t="s">
        <v>29</v>
      </c>
      <c r="D82" s="77" t="s">
        <v>7</v>
      </c>
      <c r="E82" s="80">
        <v>2633</v>
      </c>
      <c r="F82" s="80">
        <v>2659</v>
      </c>
      <c r="G82" s="80">
        <f t="shared" si="6"/>
        <v>26</v>
      </c>
      <c r="H82" s="114">
        <f t="shared" si="5"/>
        <v>9.8746676794530946E-3</v>
      </c>
    </row>
    <row r="83" spans="1:8" s="82" customFormat="1" ht="17.149999999999999" customHeight="1" x14ac:dyDescent="0.35">
      <c r="A83" s="130"/>
      <c r="B83" s="79"/>
      <c r="C83" s="77" t="s">
        <v>29</v>
      </c>
      <c r="D83" s="77" t="s">
        <v>6</v>
      </c>
      <c r="E83" s="80">
        <v>2528</v>
      </c>
      <c r="F83" s="80">
        <v>2553</v>
      </c>
      <c r="G83" s="80">
        <f t="shared" si="6"/>
        <v>25</v>
      </c>
      <c r="H83" s="114">
        <f t="shared" si="5"/>
        <v>9.8892405063291146E-3</v>
      </c>
    </row>
    <row r="84" spans="1:8" s="82" customFormat="1" ht="17.149999999999999" customHeight="1" x14ac:dyDescent="0.35">
      <c r="A84" s="130"/>
      <c r="B84" s="79"/>
      <c r="C84" s="77" t="s">
        <v>29</v>
      </c>
      <c r="D84" s="77" t="s">
        <v>265</v>
      </c>
      <c r="E84" s="80">
        <v>2381</v>
      </c>
      <c r="F84" s="80">
        <v>2405</v>
      </c>
      <c r="G84" s="80">
        <f t="shared" si="6"/>
        <v>24</v>
      </c>
      <c r="H84" s="114">
        <f t="shared" si="5"/>
        <v>1.007979840403192E-2</v>
      </c>
    </row>
    <row r="85" spans="1:8" s="82" customFormat="1" ht="17.149999999999999" customHeight="1" x14ac:dyDescent="0.35">
      <c r="A85" s="130"/>
      <c r="B85" s="79"/>
      <c r="C85" s="77" t="s">
        <v>29</v>
      </c>
      <c r="D85" s="83" t="s">
        <v>266</v>
      </c>
      <c r="E85" s="80">
        <v>2259</v>
      </c>
      <c r="F85" s="80">
        <v>2344</v>
      </c>
      <c r="G85" s="80">
        <f t="shared" si="6"/>
        <v>85</v>
      </c>
      <c r="H85" s="114">
        <f t="shared" si="5"/>
        <v>3.7627268702965913E-2</v>
      </c>
    </row>
    <row r="86" spans="1:8" s="82" customFormat="1" ht="17.149999999999999" customHeight="1" x14ac:dyDescent="0.35">
      <c r="A86" s="130"/>
      <c r="B86" s="79"/>
      <c r="C86" s="77" t="s">
        <v>29</v>
      </c>
      <c r="D86" s="77" t="s">
        <v>267</v>
      </c>
      <c r="E86" s="80">
        <v>2111</v>
      </c>
      <c r="F86" s="80">
        <v>2190</v>
      </c>
      <c r="G86" s="80">
        <f t="shared" si="6"/>
        <v>79</v>
      </c>
      <c r="H86" s="114">
        <f t="shared" si="5"/>
        <v>3.7423022264329704E-2</v>
      </c>
    </row>
    <row r="87" spans="1:8" s="82" customFormat="1" ht="17.149999999999999" customHeight="1" x14ac:dyDescent="0.35">
      <c r="A87" s="130"/>
      <c r="B87" s="79"/>
      <c r="C87" s="77" t="s">
        <v>29</v>
      </c>
      <c r="D87" s="77" t="s">
        <v>268</v>
      </c>
      <c r="E87" s="80">
        <v>1947</v>
      </c>
      <c r="F87" s="80">
        <v>2046</v>
      </c>
      <c r="G87" s="80">
        <f t="shared" si="6"/>
        <v>99</v>
      </c>
      <c r="H87" s="114">
        <f t="shared" si="5"/>
        <v>5.0847457627118647E-2</v>
      </c>
    </row>
    <row r="88" spans="1:8" s="82" customFormat="1" ht="17.149999999999999" customHeight="1" x14ac:dyDescent="0.35">
      <c r="A88" s="131"/>
      <c r="B88" s="79"/>
      <c r="C88" s="77" t="s">
        <v>29</v>
      </c>
      <c r="D88" s="77" t="s">
        <v>269</v>
      </c>
      <c r="E88" s="80">
        <v>1688</v>
      </c>
      <c r="F88" s="80">
        <v>1863</v>
      </c>
      <c r="G88" s="80">
        <f t="shared" si="6"/>
        <v>175</v>
      </c>
      <c r="H88" s="114">
        <f t="shared" si="5"/>
        <v>0.10367298578199052</v>
      </c>
    </row>
    <row r="89" spans="1:8" s="82" customFormat="1" ht="17.149999999999999" customHeight="1" x14ac:dyDescent="0.35">
      <c r="A89" s="75"/>
      <c r="B89" s="79"/>
      <c r="C89" s="77"/>
      <c r="D89" s="77"/>
      <c r="E89" s="80"/>
      <c r="F89" s="80"/>
      <c r="G89" s="80"/>
      <c r="H89" s="115"/>
    </row>
    <row r="90" spans="1:8" s="82" customFormat="1" ht="17.149999999999999" customHeight="1" x14ac:dyDescent="0.35">
      <c r="A90" s="129">
        <v>10</v>
      </c>
      <c r="B90" s="79" t="s">
        <v>276</v>
      </c>
      <c r="C90" s="77" t="s">
        <v>29</v>
      </c>
      <c r="D90" s="77" t="s">
        <v>11</v>
      </c>
      <c r="E90" s="80">
        <v>2591</v>
      </c>
      <c r="F90" s="80">
        <v>2617</v>
      </c>
      <c r="G90" s="80">
        <f t="shared" si="6"/>
        <v>26</v>
      </c>
      <c r="H90" s="114">
        <f t="shared" si="5"/>
        <v>1.0034735623311463E-2</v>
      </c>
    </row>
    <row r="91" spans="1:8" s="82" customFormat="1" ht="17.149999999999999" customHeight="1" x14ac:dyDescent="0.35">
      <c r="A91" s="130"/>
      <c r="B91" s="79"/>
      <c r="C91" s="77" t="s">
        <v>29</v>
      </c>
      <c r="D91" s="77" t="s">
        <v>8</v>
      </c>
      <c r="E91" s="80">
        <v>2485</v>
      </c>
      <c r="F91" s="80">
        <v>2510</v>
      </c>
      <c r="G91" s="80">
        <f t="shared" si="6"/>
        <v>25</v>
      </c>
      <c r="H91" s="114">
        <f t="shared" si="5"/>
        <v>1.0060362173038229E-2</v>
      </c>
    </row>
    <row r="92" spans="1:8" s="82" customFormat="1" ht="17.149999999999999" customHeight="1" x14ac:dyDescent="0.35">
      <c r="A92" s="130"/>
      <c r="B92" s="79" t="s">
        <v>271</v>
      </c>
      <c r="C92" s="77" t="s">
        <v>29</v>
      </c>
      <c r="D92" s="77" t="s">
        <v>7</v>
      </c>
      <c r="E92" s="80">
        <v>2365</v>
      </c>
      <c r="F92" s="80">
        <v>2389</v>
      </c>
      <c r="G92" s="80">
        <f t="shared" si="6"/>
        <v>24</v>
      </c>
      <c r="H92" s="114">
        <f t="shared" si="5"/>
        <v>1.014799154334038E-2</v>
      </c>
    </row>
    <row r="93" spans="1:8" s="82" customFormat="1" ht="17.149999999999999" customHeight="1" x14ac:dyDescent="0.35">
      <c r="A93" s="130"/>
      <c r="B93" s="79"/>
      <c r="C93" s="77" t="s">
        <v>29</v>
      </c>
      <c r="D93" s="77" t="s">
        <v>6</v>
      </c>
      <c r="E93" s="80">
        <v>2260</v>
      </c>
      <c r="F93" s="80">
        <v>2283</v>
      </c>
      <c r="G93" s="80">
        <f t="shared" si="6"/>
        <v>23</v>
      </c>
      <c r="H93" s="114">
        <f t="shared" si="5"/>
        <v>1.0176991150442478E-2</v>
      </c>
    </row>
    <row r="94" spans="1:8" s="82" customFormat="1" ht="17.149999999999999" customHeight="1" x14ac:dyDescent="0.35">
      <c r="A94" s="130"/>
      <c r="B94" s="79"/>
      <c r="C94" s="77" t="s">
        <v>29</v>
      </c>
      <c r="D94" s="77" t="s">
        <v>265</v>
      </c>
      <c r="E94" s="80">
        <v>2151</v>
      </c>
      <c r="F94" s="80">
        <v>2173</v>
      </c>
      <c r="G94" s="80">
        <f t="shared" si="6"/>
        <v>22</v>
      </c>
      <c r="H94" s="114">
        <f t="shared" si="5"/>
        <v>1.0227801022780102E-2</v>
      </c>
    </row>
    <row r="95" spans="1:8" s="82" customFormat="1" ht="17.149999999999999" customHeight="1" x14ac:dyDescent="0.35">
      <c r="A95" s="130"/>
      <c r="B95" s="79"/>
      <c r="C95" s="77" t="s">
        <v>29</v>
      </c>
      <c r="D95" s="83" t="s">
        <v>266</v>
      </c>
      <c r="E95" s="80">
        <v>2060</v>
      </c>
      <c r="F95" s="80">
        <v>2138</v>
      </c>
      <c r="G95" s="80">
        <f t="shared" si="6"/>
        <v>78</v>
      </c>
      <c r="H95" s="114">
        <f t="shared" si="5"/>
        <v>3.7864077669902914E-2</v>
      </c>
    </row>
    <row r="96" spans="1:8" s="82" customFormat="1" ht="17.149999999999999" customHeight="1" x14ac:dyDescent="0.35">
      <c r="A96" s="130"/>
      <c r="B96" s="79"/>
      <c r="C96" s="77" t="s">
        <v>29</v>
      </c>
      <c r="D96" s="77" t="s">
        <v>267</v>
      </c>
      <c r="E96" s="80">
        <v>1920</v>
      </c>
      <c r="F96" s="80">
        <v>2019</v>
      </c>
      <c r="G96" s="80">
        <f t="shared" si="6"/>
        <v>99</v>
      </c>
      <c r="H96" s="114">
        <f t="shared" si="5"/>
        <v>5.1562499999999997E-2</v>
      </c>
    </row>
    <row r="97" spans="1:8" s="82" customFormat="1" ht="17.149999999999999" customHeight="1" x14ac:dyDescent="0.35">
      <c r="A97" s="130"/>
      <c r="B97" s="79"/>
      <c r="C97" s="77" t="s">
        <v>29</v>
      </c>
      <c r="D97" s="77" t="s">
        <v>268</v>
      </c>
      <c r="E97" s="80">
        <v>1787</v>
      </c>
      <c r="F97" s="80">
        <v>1959</v>
      </c>
      <c r="G97" s="80">
        <f t="shared" si="6"/>
        <v>172</v>
      </c>
      <c r="H97" s="114">
        <f t="shared" si="5"/>
        <v>9.6250699496362613E-2</v>
      </c>
    </row>
    <row r="98" spans="1:8" s="82" customFormat="1" ht="17.149999999999999" customHeight="1" x14ac:dyDescent="0.35">
      <c r="A98" s="130"/>
      <c r="B98" s="79"/>
      <c r="C98" s="77" t="s">
        <v>29</v>
      </c>
      <c r="D98" s="77" t="s">
        <v>269</v>
      </c>
      <c r="E98" s="80">
        <v>1515</v>
      </c>
      <c r="F98" s="80">
        <v>1856</v>
      </c>
      <c r="G98" s="80">
        <f t="shared" si="6"/>
        <v>341</v>
      </c>
      <c r="H98" s="114">
        <f t="shared" si="5"/>
        <v>0.22508250825082507</v>
      </c>
    </row>
    <row r="99" spans="1:8" s="82" customFormat="1" ht="17.149999999999999" customHeight="1" x14ac:dyDescent="0.35">
      <c r="A99" s="131"/>
      <c r="B99" s="79"/>
      <c r="C99" s="77" t="s">
        <v>29</v>
      </c>
      <c r="D99" s="77" t="s">
        <v>270</v>
      </c>
      <c r="E99" s="80">
        <v>1577</v>
      </c>
      <c r="F99" s="80">
        <v>1759</v>
      </c>
      <c r="G99" s="80">
        <f t="shared" si="6"/>
        <v>182</v>
      </c>
      <c r="H99" s="114">
        <f t="shared" si="5"/>
        <v>0.11540900443880786</v>
      </c>
    </row>
    <row r="100" spans="1:8" s="82" customFormat="1" ht="17.149999999999999" customHeight="1" x14ac:dyDescent="0.35">
      <c r="A100" s="75"/>
      <c r="B100" s="79"/>
      <c r="C100" s="77"/>
      <c r="D100" s="77"/>
      <c r="E100" s="80"/>
      <c r="F100" s="80"/>
      <c r="G100" s="80"/>
      <c r="H100" s="115"/>
    </row>
    <row r="101" spans="1:8" s="82" customFormat="1" ht="17.149999999999999" customHeight="1" x14ac:dyDescent="0.35">
      <c r="A101" s="129">
        <v>11</v>
      </c>
      <c r="B101" s="79" t="s">
        <v>275</v>
      </c>
      <c r="C101" s="77" t="s">
        <v>29</v>
      </c>
      <c r="D101" s="77" t="s">
        <v>11</v>
      </c>
      <c r="E101" s="80">
        <v>2420</v>
      </c>
      <c r="F101" s="80">
        <v>2444</v>
      </c>
      <c r="G101" s="80">
        <f t="shared" si="6"/>
        <v>24</v>
      </c>
      <c r="H101" s="114">
        <f t="shared" si="5"/>
        <v>9.9173553719008271E-3</v>
      </c>
    </row>
    <row r="102" spans="1:8" s="82" customFormat="1" ht="17.149999999999999" customHeight="1" x14ac:dyDescent="0.35">
      <c r="A102" s="130"/>
      <c r="B102" s="79" t="s">
        <v>194</v>
      </c>
      <c r="C102" s="77" t="s">
        <v>29</v>
      </c>
      <c r="D102" s="77" t="s">
        <v>8</v>
      </c>
      <c r="E102" s="80">
        <v>2298</v>
      </c>
      <c r="F102" s="80">
        <v>2321</v>
      </c>
      <c r="G102" s="80">
        <f t="shared" si="6"/>
        <v>23</v>
      </c>
      <c r="H102" s="114">
        <f t="shared" si="5"/>
        <v>1.0008703220191472E-2</v>
      </c>
    </row>
    <row r="103" spans="1:8" s="82" customFormat="1" ht="17.149999999999999" customHeight="1" x14ac:dyDescent="0.35">
      <c r="A103" s="130"/>
      <c r="B103" s="79" t="s">
        <v>272</v>
      </c>
      <c r="C103" s="77" t="s">
        <v>29</v>
      </c>
      <c r="D103" s="77" t="s">
        <v>7</v>
      </c>
      <c r="E103" s="80">
        <v>2181</v>
      </c>
      <c r="F103" s="80">
        <v>2203</v>
      </c>
      <c r="G103" s="80">
        <f t="shared" si="6"/>
        <v>22</v>
      </c>
      <c r="H103" s="114">
        <f t="shared" si="5"/>
        <v>1.0087116001834021E-2</v>
      </c>
    </row>
    <row r="104" spans="1:8" s="82" customFormat="1" ht="17.149999999999999" customHeight="1" x14ac:dyDescent="0.35">
      <c r="A104" s="130"/>
      <c r="B104" s="79"/>
      <c r="C104" s="77" t="s">
        <v>29</v>
      </c>
      <c r="D104" s="77" t="s">
        <v>6</v>
      </c>
      <c r="E104" s="80">
        <v>2098</v>
      </c>
      <c r="F104" s="80">
        <v>2119</v>
      </c>
      <c r="G104" s="80">
        <f t="shared" si="6"/>
        <v>21</v>
      </c>
      <c r="H104" s="114">
        <f t="shared" si="5"/>
        <v>1.0009532888465206E-2</v>
      </c>
    </row>
    <row r="105" spans="1:8" s="82" customFormat="1" ht="17.149999999999999" customHeight="1" x14ac:dyDescent="0.35">
      <c r="A105" s="130"/>
      <c r="B105" s="79"/>
      <c r="C105" s="77" t="s">
        <v>29</v>
      </c>
      <c r="D105" s="77" t="s">
        <v>265</v>
      </c>
      <c r="E105" s="80">
        <v>2060</v>
      </c>
      <c r="F105" s="80">
        <v>2081</v>
      </c>
      <c r="G105" s="80">
        <f t="shared" si="6"/>
        <v>21</v>
      </c>
      <c r="H105" s="114">
        <f t="shared" si="5"/>
        <v>1.0194174757281554E-2</v>
      </c>
    </row>
    <row r="106" spans="1:8" s="82" customFormat="1" ht="17.149999999999999" customHeight="1" x14ac:dyDescent="0.35">
      <c r="A106" s="130"/>
      <c r="B106" s="79"/>
      <c r="C106" s="77" t="s">
        <v>29</v>
      </c>
      <c r="D106" s="83" t="s">
        <v>266</v>
      </c>
      <c r="E106" s="80">
        <v>1959</v>
      </c>
      <c r="F106" s="80">
        <v>2034</v>
      </c>
      <c r="G106" s="80">
        <f t="shared" si="6"/>
        <v>75</v>
      </c>
      <c r="H106" s="114">
        <f t="shared" si="5"/>
        <v>3.8284839203675342E-2</v>
      </c>
    </row>
    <row r="107" spans="1:8" s="82" customFormat="1" ht="17.149999999999999" customHeight="1" x14ac:dyDescent="0.35">
      <c r="A107" s="130"/>
      <c r="B107" s="79"/>
      <c r="C107" s="77" t="s">
        <v>29</v>
      </c>
      <c r="D107" s="77" t="s">
        <v>267</v>
      </c>
      <c r="E107" s="80">
        <v>1837</v>
      </c>
      <c r="F107" s="80">
        <v>1957</v>
      </c>
      <c r="G107" s="80">
        <f t="shared" si="6"/>
        <v>120</v>
      </c>
      <c r="H107" s="114">
        <f t="shared" si="5"/>
        <v>6.5323897659226998E-2</v>
      </c>
    </row>
    <row r="108" spans="1:8" s="82" customFormat="1" ht="17.149999999999999" customHeight="1" x14ac:dyDescent="0.35">
      <c r="A108" s="130"/>
      <c r="B108" s="79"/>
      <c r="C108" s="77" t="s">
        <v>29</v>
      </c>
      <c r="D108" s="77" t="s">
        <v>268</v>
      </c>
      <c r="E108" s="80">
        <v>1732</v>
      </c>
      <c r="F108" s="80">
        <v>1883</v>
      </c>
      <c r="G108" s="80">
        <f t="shared" si="6"/>
        <v>151</v>
      </c>
      <c r="H108" s="114">
        <f t="shared" si="5"/>
        <v>8.7182448036951507E-2</v>
      </c>
    </row>
    <row r="109" spans="1:8" s="82" customFormat="1" ht="17.149999999999999" customHeight="1" x14ac:dyDescent="0.35">
      <c r="A109" s="130"/>
      <c r="B109" s="79"/>
      <c r="C109" s="77" t="s">
        <v>29</v>
      </c>
      <c r="D109" s="77" t="s">
        <v>269</v>
      </c>
      <c r="E109" s="80">
        <v>1448</v>
      </c>
      <c r="F109" s="80">
        <v>1783</v>
      </c>
      <c r="G109" s="80">
        <f t="shared" si="6"/>
        <v>335</v>
      </c>
      <c r="H109" s="114">
        <f t="shared" si="5"/>
        <v>0.231353591160221</v>
      </c>
    </row>
    <row r="110" spans="1:8" s="82" customFormat="1" ht="17.149999999999999" customHeight="1" x14ac:dyDescent="0.35">
      <c r="A110" s="131"/>
      <c r="B110" s="79"/>
      <c r="C110" s="77" t="s">
        <v>29</v>
      </c>
      <c r="D110" s="77" t="s">
        <v>270</v>
      </c>
      <c r="E110" s="80">
        <v>1503</v>
      </c>
      <c r="F110" s="80">
        <v>1683</v>
      </c>
      <c r="G110" s="80">
        <f t="shared" si="6"/>
        <v>180</v>
      </c>
      <c r="H110" s="114">
        <f t="shared" si="5"/>
        <v>0.11976047904191617</v>
      </c>
    </row>
    <row r="111" spans="1:8" s="82" customFormat="1" ht="17.149999999999999" customHeight="1" x14ac:dyDescent="0.35">
      <c r="A111" s="75"/>
      <c r="B111" s="79"/>
      <c r="C111" s="77"/>
      <c r="D111" s="77"/>
      <c r="E111" s="80"/>
      <c r="F111" s="80"/>
      <c r="G111" s="80"/>
      <c r="H111" s="115"/>
    </row>
    <row r="112" spans="1:8" s="82" customFormat="1" ht="17.149999999999999" customHeight="1" x14ac:dyDescent="0.35">
      <c r="A112" s="75">
        <v>12</v>
      </c>
      <c r="B112" s="79" t="s">
        <v>277</v>
      </c>
      <c r="C112" s="77" t="s">
        <v>29</v>
      </c>
      <c r="D112" s="75" t="s">
        <v>274</v>
      </c>
      <c r="E112" s="80">
        <v>1407</v>
      </c>
      <c r="F112" s="80">
        <v>1545</v>
      </c>
      <c r="G112" s="80">
        <f t="shared" si="6"/>
        <v>138</v>
      </c>
      <c r="H112" s="114">
        <f t="shared" si="5"/>
        <v>9.8081023454157784E-2</v>
      </c>
    </row>
    <row r="113" spans="1:8" s="82" customFormat="1" ht="17.149999999999999" customHeight="1" x14ac:dyDescent="0.35">
      <c r="A113" s="75"/>
      <c r="B113" s="79"/>
      <c r="C113" s="77"/>
      <c r="D113" s="77"/>
      <c r="E113" s="80"/>
      <c r="F113" s="80"/>
      <c r="G113" s="80"/>
      <c r="H113" s="115"/>
    </row>
    <row r="114" spans="1:8" s="82" customFormat="1" ht="17.149999999999999" customHeight="1" x14ac:dyDescent="0.35">
      <c r="A114" s="129">
        <v>13</v>
      </c>
      <c r="B114" s="79" t="s">
        <v>275</v>
      </c>
      <c r="C114" s="77" t="s">
        <v>49</v>
      </c>
      <c r="D114" s="77" t="s">
        <v>11</v>
      </c>
      <c r="E114" s="80">
        <v>2843</v>
      </c>
      <c r="F114" s="80">
        <v>2871</v>
      </c>
      <c r="G114" s="80">
        <f t="shared" si="6"/>
        <v>28</v>
      </c>
      <c r="H114" s="114">
        <f t="shared" si="5"/>
        <v>9.8487513190291948E-3</v>
      </c>
    </row>
    <row r="115" spans="1:8" s="82" customFormat="1" ht="17.149999999999999" customHeight="1" x14ac:dyDescent="0.35">
      <c r="A115" s="130"/>
      <c r="B115" s="79"/>
      <c r="C115" s="75" t="s">
        <v>49</v>
      </c>
      <c r="D115" s="77" t="s">
        <v>8</v>
      </c>
      <c r="E115" s="80">
        <v>2693</v>
      </c>
      <c r="F115" s="80">
        <v>2720</v>
      </c>
      <c r="G115" s="80">
        <f t="shared" si="6"/>
        <v>27</v>
      </c>
      <c r="H115" s="114">
        <f t="shared" si="5"/>
        <v>1.0025993316004456E-2</v>
      </c>
    </row>
    <row r="116" spans="1:8" s="82" customFormat="1" ht="17.149999999999999" customHeight="1" x14ac:dyDescent="0.35">
      <c r="A116" s="130"/>
      <c r="B116" s="79" t="s">
        <v>264</v>
      </c>
      <c r="C116" s="77" t="s">
        <v>49</v>
      </c>
      <c r="D116" s="77" t="s">
        <v>7</v>
      </c>
      <c r="E116" s="80">
        <v>2588</v>
      </c>
      <c r="F116" s="80">
        <v>2614</v>
      </c>
      <c r="G116" s="80">
        <f t="shared" si="6"/>
        <v>26</v>
      </c>
      <c r="H116" s="114">
        <f t="shared" si="5"/>
        <v>1.0046367851622875E-2</v>
      </c>
    </row>
    <row r="117" spans="1:8" s="82" customFormat="1" ht="17.149999999999999" customHeight="1" x14ac:dyDescent="0.35">
      <c r="A117" s="130"/>
      <c r="B117" s="79"/>
      <c r="C117" s="77" t="s">
        <v>49</v>
      </c>
      <c r="D117" s="77" t="s">
        <v>6</v>
      </c>
      <c r="E117" s="80">
        <v>2453</v>
      </c>
      <c r="F117" s="80">
        <v>2478</v>
      </c>
      <c r="G117" s="80">
        <f t="shared" si="6"/>
        <v>25</v>
      </c>
      <c r="H117" s="114">
        <f t="shared" si="5"/>
        <v>1.0191602119853241E-2</v>
      </c>
    </row>
    <row r="118" spans="1:8" s="82" customFormat="1" ht="17.149999999999999" customHeight="1" x14ac:dyDescent="0.35">
      <c r="A118" s="130"/>
      <c r="B118" s="79"/>
      <c r="C118" s="77" t="s">
        <v>49</v>
      </c>
      <c r="D118" s="77" t="s">
        <v>265</v>
      </c>
      <c r="E118" s="80">
        <v>2319</v>
      </c>
      <c r="F118" s="80">
        <v>2342</v>
      </c>
      <c r="G118" s="80">
        <f t="shared" si="6"/>
        <v>23</v>
      </c>
      <c r="H118" s="114">
        <f t="shared" si="5"/>
        <v>9.918068132815868E-3</v>
      </c>
    </row>
    <row r="119" spans="1:8" s="82" customFormat="1" ht="17.149999999999999" customHeight="1" x14ac:dyDescent="0.35">
      <c r="A119" s="130"/>
      <c r="B119" s="79"/>
      <c r="C119" s="77" t="s">
        <v>49</v>
      </c>
      <c r="D119" s="83" t="s">
        <v>266</v>
      </c>
      <c r="E119" s="80">
        <v>2189</v>
      </c>
      <c r="F119" s="80">
        <v>2266</v>
      </c>
      <c r="G119" s="80">
        <f t="shared" si="6"/>
        <v>77</v>
      </c>
      <c r="H119" s="114">
        <f t="shared" si="5"/>
        <v>3.5175879396984924E-2</v>
      </c>
    </row>
    <row r="120" spans="1:8" s="82" customFormat="1" ht="17.149999999999999" customHeight="1" x14ac:dyDescent="0.35">
      <c r="A120" s="130"/>
      <c r="B120" s="79"/>
      <c r="C120" s="77" t="s">
        <v>49</v>
      </c>
      <c r="D120" s="77" t="s">
        <v>267</v>
      </c>
      <c r="E120" s="80">
        <v>2023</v>
      </c>
      <c r="F120" s="80">
        <v>2099</v>
      </c>
      <c r="G120" s="80">
        <f t="shared" si="6"/>
        <v>76</v>
      </c>
      <c r="H120" s="114">
        <f t="shared" si="5"/>
        <v>3.7567968363816116E-2</v>
      </c>
    </row>
    <row r="121" spans="1:8" s="82" customFormat="1" ht="17.149999999999999" customHeight="1" x14ac:dyDescent="0.35">
      <c r="A121" s="130"/>
      <c r="B121" s="79"/>
      <c r="C121" s="77" t="s">
        <v>49</v>
      </c>
      <c r="D121" s="77" t="s">
        <v>268</v>
      </c>
      <c r="E121" s="80">
        <v>1886</v>
      </c>
      <c r="F121" s="80">
        <v>1993</v>
      </c>
      <c r="G121" s="80">
        <f t="shared" si="6"/>
        <v>107</v>
      </c>
      <c r="H121" s="114">
        <f t="shared" si="5"/>
        <v>5.6733828207847295E-2</v>
      </c>
    </row>
    <row r="122" spans="1:8" s="82" customFormat="1" ht="17.149999999999999" customHeight="1" x14ac:dyDescent="0.35">
      <c r="A122" s="131"/>
      <c r="B122" s="79"/>
      <c r="C122" s="77" t="s">
        <v>49</v>
      </c>
      <c r="D122" s="77" t="s">
        <v>269</v>
      </c>
      <c r="E122" s="80">
        <v>1614</v>
      </c>
      <c r="F122" s="80">
        <v>1749</v>
      </c>
      <c r="G122" s="80">
        <f t="shared" si="6"/>
        <v>135</v>
      </c>
      <c r="H122" s="114">
        <f t="shared" si="5"/>
        <v>8.3643122676579931E-2</v>
      </c>
    </row>
    <row r="123" spans="1:8" s="82" customFormat="1" ht="17.149999999999999" customHeight="1" x14ac:dyDescent="0.35">
      <c r="A123" s="75"/>
      <c r="B123" s="79"/>
      <c r="C123" s="77"/>
      <c r="D123" s="77"/>
      <c r="E123" s="80"/>
      <c r="F123" s="80"/>
      <c r="G123" s="80"/>
      <c r="H123" s="115"/>
    </row>
    <row r="124" spans="1:8" s="82" customFormat="1" ht="17.149999999999999" customHeight="1" x14ac:dyDescent="0.35">
      <c r="A124" s="129">
        <v>14</v>
      </c>
      <c r="B124" s="79" t="s">
        <v>275</v>
      </c>
      <c r="C124" s="77" t="s">
        <v>49</v>
      </c>
      <c r="D124" s="77" t="s">
        <v>11</v>
      </c>
      <c r="E124" s="80">
        <v>2500</v>
      </c>
      <c r="F124" s="80">
        <v>2525</v>
      </c>
      <c r="G124" s="80">
        <f t="shared" si="6"/>
        <v>25</v>
      </c>
      <c r="H124" s="114">
        <f t="shared" si="5"/>
        <v>0.01</v>
      </c>
    </row>
    <row r="125" spans="1:8" s="82" customFormat="1" ht="17.149999999999999" customHeight="1" x14ac:dyDescent="0.35">
      <c r="A125" s="130"/>
      <c r="B125" s="79" t="s">
        <v>194</v>
      </c>
      <c r="C125" s="77" t="s">
        <v>49</v>
      </c>
      <c r="D125" s="77" t="s">
        <v>8</v>
      </c>
      <c r="E125" s="80">
        <v>2398</v>
      </c>
      <c r="F125" s="80">
        <v>2422</v>
      </c>
      <c r="G125" s="80">
        <f t="shared" si="6"/>
        <v>24</v>
      </c>
      <c r="H125" s="114">
        <f t="shared" si="5"/>
        <v>1.0008340283569641E-2</v>
      </c>
    </row>
    <row r="126" spans="1:8" s="82" customFormat="1" ht="17.149999999999999" customHeight="1" x14ac:dyDescent="0.35">
      <c r="A126" s="130"/>
      <c r="B126" s="79" t="s">
        <v>271</v>
      </c>
      <c r="C126" s="77" t="s">
        <v>49</v>
      </c>
      <c r="D126" s="77" t="s">
        <v>7</v>
      </c>
      <c r="E126" s="80">
        <v>2260</v>
      </c>
      <c r="F126" s="80">
        <v>2283</v>
      </c>
      <c r="G126" s="80">
        <f t="shared" si="6"/>
        <v>23</v>
      </c>
      <c r="H126" s="114">
        <f t="shared" si="5"/>
        <v>1.0176991150442478E-2</v>
      </c>
    </row>
    <row r="127" spans="1:8" s="82" customFormat="1" ht="17.149999999999999" customHeight="1" x14ac:dyDescent="0.35">
      <c r="A127" s="130"/>
      <c r="B127" s="79"/>
      <c r="C127" s="77" t="s">
        <v>49</v>
      </c>
      <c r="D127" s="77" t="s">
        <v>6</v>
      </c>
      <c r="E127" s="80">
        <v>2170</v>
      </c>
      <c r="F127" s="80">
        <v>2192</v>
      </c>
      <c r="G127" s="80">
        <f t="shared" si="6"/>
        <v>22</v>
      </c>
      <c r="H127" s="114">
        <f t="shared" si="5"/>
        <v>1.0138248847926268E-2</v>
      </c>
    </row>
    <row r="128" spans="1:8" s="82" customFormat="1" ht="17.149999999999999" customHeight="1" x14ac:dyDescent="0.35">
      <c r="A128" s="130"/>
      <c r="B128" s="79"/>
      <c r="C128" s="77" t="s">
        <v>49</v>
      </c>
      <c r="D128" s="77" t="s">
        <v>265</v>
      </c>
      <c r="E128" s="80">
        <v>2060</v>
      </c>
      <c r="F128" s="80">
        <v>2081</v>
      </c>
      <c r="G128" s="80">
        <f t="shared" si="6"/>
        <v>21</v>
      </c>
      <c r="H128" s="114">
        <f t="shared" si="5"/>
        <v>1.0194174757281554E-2</v>
      </c>
    </row>
    <row r="129" spans="1:8" s="82" customFormat="1" ht="17.149999999999999" customHeight="1" x14ac:dyDescent="0.35">
      <c r="A129" s="130"/>
      <c r="B129" s="79"/>
      <c r="C129" s="77" t="s">
        <v>49</v>
      </c>
      <c r="D129" s="83" t="s">
        <v>266</v>
      </c>
      <c r="E129" s="80">
        <v>1971</v>
      </c>
      <c r="F129" s="80">
        <v>2046</v>
      </c>
      <c r="G129" s="80">
        <f t="shared" si="6"/>
        <v>75</v>
      </c>
      <c r="H129" s="114">
        <f t="shared" si="5"/>
        <v>3.8051750380517502E-2</v>
      </c>
    </row>
    <row r="130" spans="1:8" s="82" customFormat="1" ht="17.149999999999999" customHeight="1" x14ac:dyDescent="0.35">
      <c r="A130" s="130"/>
      <c r="B130" s="79"/>
      <c r="C130" s="77" t="s">
        <v>49</v>
      </c>
      <c r="D130" s="77" t="s">
        <v>267</v>
      </c>
      <c r="E130" s="80">
        <v>1837</v>
      </c>
      <c r="F130" s="80">
        <v>1901</v>
      </c>
      <c r="G130" s="80">
        <f t="shared" si="6"/>
        <v>64</v>
      </c>
      <c r="H130" s="114">
        <f t="shared" si="5"/>
        <v>3.483941208492107E-2</v>
      </c>
    </row>
    <row r="131" spans="1:8" s="82" customFormat="1" ht="17.149999999999999" customHeight="1" x14ac:dyDescent="0.35">
      <c r="A131" s="130"/>
      <c r="B131" s="79"/>
      <c r="C131" s="77" t="s">
        <v>49</v>
      </c>
      <c r="D131" s="77" t="s">
        <v>268</v>
      </c>
      <c r="E131" s="80">
        <v>1732</v>
      </c>
      <c r="F131" s="80">
        <v>1843</v>
      </c>
      <c r="G131" s="80">
        <f t="shared" si="6"/>
        <v>111</v>
      </c>
      <c r="H131" s="114">
        <f t="shared" si="5"/>
        <v>6.4087759815242493E-2</v>
      </c>
    </row>
    <row r="132" spans="1:8" s="82" customFormat="1" ht="17.149999999999999" customHeight="1" x14ac:dyDescent="0.35">
      <c r="A132" s="130"/>
      <c r="B132" s="79"/>
      <c r="C132" s="77" t="s">
        <v>49</v>
      </c>
      <c r="D132" s="77" t="s">
        <v>269</v>
      </c>
      <c r="E132" s="80">
        <v>1484</v>
      </c>
      <c r="F132" s="80">
        <v>1744</v>
      </c>
      <c r="G132" s="80">
        <f t="shared" si="6"/>
        <v>260</v>
      </c>
      <c r="H132" s="114">
        <f t="shared" ref="H132:H133" si="7">G132/E132</f>
        <v>0.17520215633423181</v>
      </c>
    </row>
    <row r="133" spans="1:8" s="82" customFormat="1" ht="17.149999999999999" customHeight="1" x14ac:dyDescent="0.35">
      <c r="A133" s="131"/>
      <c r="B133" s="79"/>
      <c r="C133" s="77" t="s">
        <v>49</v>
      </c>
      <c r="D133" s="77" t="s">
        <v>270</v>
      </c>
      <c r="E133" s="80">
        <v>1528</v>
      </c>
      <c r="F133" s="80">
        <v>1650</v>
      </c>
      <c r="G133" s="80">
        <f t="shared" si="6"/>
        <v>122</v>
      </c>
      <c r="H133" s="114">
        <f t="shared" si="7"/>
        <v>7.9842931937172776E-2</v>
      </c>
    </row>
    <row r="134" spans="1:8" s="82" customFormat="1" ht="17.149999999999999" customHeight="1" x14ac:dyDescent="0.35">
      <c r="A134" s="75"/>
      <c r="B134" s="79"/>
      <c r="C134" s="77"/>
      <c r="D134" s="77"/>
      <c r="E134" s="80"/>
      <c r="F134" s="80"/>
      <c r="G134" s="80"/>
      <c r="H134" s="115"/>
    </row>
    <row r="135" spans="1:8" s="82" customFormat="1" ht="17.149999999999999" customHeight="1" x14ac:dyDescent="0.35">
      <c r="A135" s="129">
        <v>15</v>
      </c>
      <c r="B135" s="79" t="s">
        <v>275</v>
      </c>
      <c r="C135" s="77" t="s">
        <v>49</v>
      </c>
      <c r="D135" s="77" t="s">
        <v>11</v>
      </c>
      <c r="E135" s="80">
        <v>2328</v>
      </c>
      <c r="F135" s="80">
        <v>2384</v>
      </c>
      <c r="G135" s="80">
        <f t="shared" si="6"/>
        <v>56</v>
      </c>
      <c r="H135" s="114">
        <f t="shared" ref="H135:H144" si="8">G135/E135</f>
        <v>2.4054982817869417E-2</v>
      </c>
    </row>
    <row r="136" spans="1:8" s="82" customFormat="1" ht="17.149999999999999" customHeight="1" x14ac:dyDescent="0.35">
      <c r="A136" s="130"/>
      <c r="B136" s="79"/>
      <c r="C136" s="77" t="s">
        <v>49</v>
      </c>
      <c r="D136" s="77" t="s">
        <v>8</v>
      </c>
      <c r="E136" s="80">
        <v>2223</v>
      </c>
      <c r="F136" s="80">
        <v>2343</v>
      </c>
      <c r="G136" s="80">
        <f t="shared" si="6"/>
        <v>120</v>
      </c>
      <c r="H136" s="114">
        <f t="shared" si="8"/>
        <v>5.3981106612685563E-2</v>
      </c>
    </row>
    <row r="137" spans="1:8" s="82" customFormat="1" ht="17.149999999999999" customHeight="1" x14ac:dyDescent="0.35">
      <c r="A137" s="130"/>
      <c r="B137" s="79" t="s">
        <v>272</v>
      </c>
      <c r="C137" s="77" t="s">
        <v>49</v>
      </c>
      <c r="D137" s="77" t="s">
        <v>7</v>
      </c>
      <c r="E137" s="80">
        <v>2130</v>
      </c>
      <c r="F137" s="80">
        <v>2151</v>
      </c>
      <c r="G137" s="80">
        <f t="shared" si="6"/>
        <v>21</v>
      </c>
      <c r="H137" s="114">
        <f t="shared" si="8"/>
        <v>9.8591549295774655E-3</v>
      </c>
    </row>
    <row r="138" spans="1:8" s="82" customFormat="1" ht="17.149999999999999" customHeight="1" x14ac:dyDescent="0.35">
      <c r="A138" s="130"/>
      <c r="B138" s="79"/>
      <c r="C138" s="77" t="s">
        <v>49</v>
      </c>
      <c r="D138" s="77" t="s">
        <v>6</v>
      </c>
      <c r="E138" s="80">
        <v>2038</v>
      </c>
      <c r="F138" s="80">
        <v>2058</v>
      </c>
      <c r="G138" s="80">
        <f t="shared" si="6"/>
        <v>20</v>
      </c>
      <c r="H138" s="114">
        <f t="shared" si="8"/>
        <v>9.8135426889106973E-3</v>
      </c>
    </row>
    <row r="139" spans="1:8" s="82" customFormat="1" ht="17.149999999999999" customHeight="1" x14ac:dyDescent="0.35">
      <c r="A139" s="130"/>
      <c r="B139" s="79"/>
      <c r="C139" s="77" t="s">
        <v>49</v>
      </c>
      <c r="D139" s="77" t="s">
        <v>265</v>
      </c>
      <c r="E139" s="80">
        <v>2015</v>
      </c>
      <c r="F139" s="80">
        <v>2035</v>
      </c>
      <c r="G139" s="80">
        <f t="shared" si="6"/>
        <v>20</v>
      </c>
      <c r="H139" s="114">
        <f t="shared" si="8"/>
        <v>9.9255583126550868E-3</v>
      </c>
    </row>
    <row r="140" spans="1:8" s="82" customFormat="1" ht="17.149999999999999" customHeight="1" x14ac:dyDescent="0.35">
      <c r="A140" s="130"/>
      <c r="B140" s="79"/>
      <c r="C140" s="77" t="s">
        <v>49</v>
      </c>
      <c r="D140" s="83" t="s">
        <v>266</v>
      </c>
      <c r="E140" s="80">
        <v>1914</v>
      </c>
      <c r="F140" s="80">
        <v>1986</v>
      </c>
      <c r="G140" s="80">
        <f t="shared" ref="G140:G192" si="9">F140-E140</f>
        <v>72</v>
      </c>
      <c r="H140" s="114">
        <f t="shared" si="8"/>
        <v>3.7617554858934171E-2</v>
      </c>
    </row>
    <row r="141" spans="1:8" s="82" customFormat="1" ht="17.149999999999999" customHeight="1" x14ac:dyDescent="0.35">
      <c r="A141" s="130"/>
      <c r="B141" s="79"/>
      <c r="C141" s="77" t="s">
        <v>49</v>
      </c>
      <c r="D141" s="77" t="s">
        <v>267</v>
      </c>
      <c r="E141" s="80">
        <v>1807</v>
      </c>
      <c r="F141" s="80">
        <v>1889</v>
      </c>
      <c r="G141" s="80">
        <f t="shared" si="9"/>
        <v>82</v>
      </c>
      <c r="H141" s="114">
        <f t="shared" si="8"/>
        <v>4.5379081350304371E-2</v>
      </c>
    </row>
    <row r="142" spans="1:8" s="82" customFormat="1" ht="17.149999999999999" customHeight="1" x14ac:dyDescent="0.35">
      <c r="A142" s="130"/>
      <c r="B142" s="79"/>
      <c r="C142" s="77" t="s">
        <v>49</v>
      </c>
      <c r="D142" s="77" t="s">
        <v>268</v>
      </c>
      <c r="E142" s="80">
        <v>1705</v>
      </c>
      <c r="F142" s="80">
        <v>1833</v>
      </c>
      <c r="G142" s="80">
        <f t="shared" si="9"/>
        <v>128</v>
      </c>
      <c r="H142" s="114">
        <f t="shared" si="8"/>
        <v>7.5073313782991202E-2</v>
      </c>
    </row>
    <row r="143" spans="1:8" s="82" customFormat="1" ht="17.149999999999999" customHeight="1" x14ac:dyDescent="0.35">
      <c r="A143" s="130"/>
      <c r="B143" s="79"/>
      <c r="C143" s="77" t="s">
        <v>49</v>
      </c>
      <c r="D143" s="77" t="s">
        <v>269</v>
      </c>
      <c r="E143" s="80">
        <v>1422</v>
      </c>
      <c r="F143" s="80">
        <v>1734</v>
      </c>
      <c r="G143" s="80">
        <f t="shared" si="9"/>
        <v>312</v>
      </c>
      <c r="H143" s="114">
        <f t="shared" si="8"/>
        <v>0.21940928270042195</v>
      </c>
    </row>
    <row r="144" spans="1:8" s="82" customFormat="1" ht="17.149999999999999" customHeight="1" x14ac:dyDescent="0.35">
      <c r="A144" s="131"/>
      <c r="B144" s="79"/>
      <c r="C144" s="77" t="s">
        <v>49</v>
      </c>
      <c r="D144" s="77" t="s">
        <v>270</v>
      </c>
      <c r="E144" s="80">
        <v>1483</v>
      </c>
      <c r="F144" s="80">
        <v>1639</v>
      </c>
      <c r="G144" s="80">
        <f t="shared" si="9"/>
        <v>156</v>
      </c>
      <c r="H144" s="114">
        <f t="shared" si="8"/>
        <v>0.10519217801753203</v>
      </c>
    </row>
    <row r="145" spans="1:8" s="82" customFormat="1" ht="17.149999999999999" customHeight="1" x14ac:dyDescent="0.35">
      <c r="A145" s="75"/>
      <c r="B145" s="79"/>
      <c r="C145" s="77"/>
      <c r="D145" s="77"/>
      <c r="E145" s="80"/>
      <c r="F145" s="80"/>
      <c r="G145" s="80"/>
      <c r="H145" s="115"/>
    </row>
    <row r="146" spans="1:8" s="82" customFormat="1" ht="17.149999999999999" customHeight="1" x14ac:dyDescent="0.35">
      <c r="A146" s="75">
        <v>16</v>
      </c>
      <c r="B146" s="79" t="s">
        <v>277</v>
      </c>
      <c r="C146" s="77" t="s">
        <v>49</v>
      </c>
      <c r="D146" s="75" t="s">
        <v>274</v>
      </c>
      <c r="E146" s="80">
        <v>1363</v>
      </c>
      <c r="F146" s="80">
        <v>1515</v>
      </c>
      <c r="G146" s="80">
        <f t="shared" si="9"/>
        <v>152</v>
      </c>
      <c r="H146" s="114">
        <f t="shared" ref="H146" si="10">G146/E146</f>
        <v>0.11151870873074102</v>
      </c>
    </row>
    <row r="147" spans="1:8" s="82" customFormat="1" ht="17.149999999999999" customHeight="1" x14ac:dyDescent="0.35">
      <c r="A147" s="75"/>
      <c r="B147" s="79"/>
      <c r="C147" s="77"/>
      <c r="D147" s="77"/>
      <c r="E147" s="80"/>
      <c r="F147" s="80"/>
      <c r="G147" s="80"/>
      <c r="H147" s="115"/>
    </row>
    <row r="148" spans="1:8" s="82" customFormat="1" ht="17.149999999999999" customHeight="1" x14ac:dyDescent="0.35">
      <c r="A148" s="129">
        <v>17</v>
      </c>
      <c r="B148" s="79" t="s">
        <v>278</v>
      </c>
      <c r="C148" s="77" t="s">
        <v>58</v>
      </c>
      <c r="D148" s="77" t="s">
        <v>11</v>
      </c>
      <c r="E148" s="80">
        <v>2724</v>
      </c>
      <c r="F148" s="80">
        <v>2889</v>
      </c>
      <c r="G148" s="80">
        <f t="shared" si="9"/>
        <v>165</v>
      </c>
      <c r="H148" s="114">
        <f t="shared" ref="H148:H156" si="11">G148/E148</f>
        <v>6.0572687224669602E-2</v>
      </c>
    </row>
    <row r="149" spans="1:8" s="82" customFormat="1" ht="17.149999999999999" customHeight="1" x14ac:dyDescent="0.35">
      <c r="A149" s="130"/>
      <c r="B149" s="79" t="s">
        <v>279</v>
      </c>
      <c r="C149" s="77" t="s">
        <v>58</v>
      </c>
      <c r="D149" s="77" t="s">
        <v>8</v>
      </c>
      <c r="E149" s="80">
        <v>2616</v>
      </c>
      <c r="F149" s="80">
        <v>2774</v>
      </c>
      <c r="G149" s="80">
        <f t="shared" si="9"/>
        <v>158</v>
      </c>
      <c r="H149" s="114">
        <f t="shared" si="11"/>
        <v>6.0397553516819573E-2</v>
      </c>
    </row>
    <row r="150" spans="1:8" s="82" customFormat="1" ht="17.149999999999999" customHeight="1" x14ac:dyDescent="0.35">
      <c r="A150" s="130"/>
      <c r="B150" s="79" t="s">
        <v>280</v>
      </c>
      <c r="C150" s="77" t="s">
        <v>58</v>
      </c>
      <c r="D150" s="77" t="s">
        <v>7</v>
      </c>
      <c r="E150" s="80">
        <v>2498</v>
      </c>
      <c r="F150" s="80">
        <v>2649</v>
      </c>
      <c r="G150" s="80">
        <f t="shared" si="9"/>
        <v>151</v>
      </c>
      <c r="H150" s="114">
        <f t="shared" si="11"/>
        <v>6.044835868694956E-2</v>
      </c>
    </row>
    <row r="151" spans="1:8" s="82" customFormat="1" ht="17.149999999999999" customHeight="1" x14ac:dyDescent="0.35">
      <c r="A151" s="130"/>
      <c r="B151" s="79" t="s">
        <v>281</v>
      </c>
      <c r="C151" s="77" t="s">
        <v>58</v>
      </c>
      <c r="D151" s="77" t="s">
        <v>6</v>
      </c>
      <c r="E151" s="80">
        <v>2364</v>
      </c>
      <c r="F151" s="80">
        <v>2507</v>
      </c>
      <c r="G151" s="80">
        <f t="shared" si="9"/>
        <v>143</v>
      </c>
      <c r="H151" s="114">
        <f t="shared" si="11"/>
        <v>6.0490693739424707E-2</v>
      </c>
    </row>
    <row r="152" spans="1:8" s="82" customFormat="1" ht="17.149999999999999" customHeight="1" x14ac:dyDescent="0.35">
      <c r="A152" s="130"/>
      <c r="B152" s="79" t="s">
        <v>264</v>
      </c>
      <c r="C152" s="77" t="s">
        <v>58</v>
      </c>
      <c r="D152" s="77" t="s">
        <v>265</v>
      </c>
      <c r="E152" s="80">
        <v>2240</v>
      </c>
      <c r="F152" s="80">
        <v>2376</v>
      </c>
      <c r="G152" s="80">
        <f t="shared" si="9"/>
        <v>136</v>
      </c>
      <c r="H152" s="114">
        <f t="shared" si="11"/>
        <v>6.0714285714285714E-2</v>
      </c>
    </row>
    <row r="153" spans="1:8" s="82" customFormat="1" ht="17.149999999999999" customHeight="1" x14ac:dyDescent="0.35">
      <c r="A153" s="130"/>
      <c r="B153" s="79"/>
      <c r="C153" s="77" t="s">
        <v>58</v>
      </c>
      <c r="D153" s="83" t="s">
        <v>266</v>
      </c>
      <c r="E153" s="80">
        <v>2098</v>
      </c>
      <c r="F153" s="80">
        <v>2172</v>
      </c>
      <c r="G153" s="80">
        <f t="shared" si="9"/>
        <v>74</v>
      </c>
      <c r="H153" s="114">
        <f t="shared" si="11"/>
        <v>3.5271687321258342E-2</v>
      </c>
    </row>
    <row r="154" spans="1:8" s="82" customFormat="1" ht="17.149999999999999" customHeight="1" x14ac:dyDescent="0.35">
      <c r="A154" s="130"/>
      <c r="B154" s="79"/>
      <c r="C154" s="77" t="s">
        <v>58</v>
      </c>
      <c r="D154" s="77" t="s">
        <v>267</v>
      </c>
      <c r="E154" s="80">
        <v>1968</v>
      </c>
      <c r="F154" s="80">
        <v>2038</v>
      </c>
      <c r="G154" s="80">
        <f t="shared" si="9"/>
        <v>70</v>
      </c>
      <c r="H154" s="114">
        <f t="shared" si="11"/>
        <v>3.556910569105691E-2</v>
      </c>
    </row>
    <row r="155" spans="1:8" s="82" customFormat="1" ht="17.149999999999999" customHeight="1" x14ac:dyDescent="0.35">
      <c r="A155" s="130"/>
      <c r="B155" s="79"/>
      <c r="C155" s="77" t="s">
        <v>58</v>
      </c>
      <c r="D155" s="77" t="s">
        <v>268</v>
      </c>
      <c r="E155" s="80">
        <v>1803</v>
      </c>
      <c r="F155" s="80">
        <v>1909</v>
      </c>
      <c r="G155" s="80">
        <f t="shared" si="9"/>
        <v>106</v>
      </c>
      <c r="H155" s="114">
        <f t="shared" si="11"/>
        <v>5.8790904048807546E-2</v>
      </c>
    </row>
    <row r="156" spans="1:8" s="82" customFormat="1" ht="17.149999999999999" customHeight="1" x14ac:dyDescent="0.35">
      <c r="A156" s="131"/>
      <c r="B156" s="79"/>
      <c r="C156" s="77" t="s">
        <v>58</v>
      </c>
      <c r="D156" s="77" t="s">
        <v>269</v>
      </c>
      <c r="E156" s="80">
        <v>1562</v>
      </c>
      <c r="F156" s="80">
        <v>1808</v>
      </c>
      <c r="G156" s="80">
        <f t="shared" si="9"/>
        <v>246</v>
      </c>
      <c r="H156" s="114">
        <f t="shared" si="11"/>
        <v>0.15749039692701663</v>
      </c>
    </row>
    <row r="157" spans="1:8" s="82" customFormat="1" ht="17.149999999999999" customHeight="1" x14ac:dyDescent="0.35">
      <c r="A157" s="75"/>
      <c r="B157" s="79"/>
      <c r="C157" s="77"/>
      <c r="D157" s="77"/>
      <c r="E157" s="80"/>
      <c r="F157" s="80"/>
      <c r="G157" s="80"/>
      <c r="H157" s="115"/>
    </row>
    <row r="158" spans="1:8" s="82" customFormat="1" ht="17.149999999999999" customHeight="1" x14ac:dyDescent="0.35">
      <c r="A158" s="129">
        <v>18</v>
      </c>
      <c r="B158" s="79" t="s">
        <v>278</v>
      </c>
      <c r="C158" s="77" t="s">
        <v>58</v>
      </c>
      <c r="D158" s="77" t="s">
        <v>11</v>
      </c>
      <c r="E158" s="80">
        <v>2413</v>
      </c>
      <c r="F158" s="80">
        <v>2437</v>
      </c>
      <c r="G158" s="80">
        <f t="shared" si="9"/>
        <v>24</v>
      </c>
      <c r="H158" s="114">
        <f t="shared" ref="H158:H167" si="12">G158/E158</f>
        <v>9.9461251554082055E-3</v>
      </c>
    </row>
    <row r="159" spans="1:8" s="82" customFormat="1" ht="17.149999999999999" customHeight="1" x14ac:dyDescent="0.35">
      <c r="A159" s="130"/>
      <c r="B159" s="79" t="s">
        <v>279</v>
      </c>
      <c r="C159" s="77" t="s">
        <v>58</v>
      </c>
      <c r="D159" s="77" t="s">
        <v>8</v>
      </c>
      <c r="E159" s="80">
        <v>2284</v>
      </c>
      <c r="F159" s="80">
        <v>2307</v>
      </c>
      <c r="G159" s="80">
        <f t="shared" si="9"/>
        <v>23</v>
      </c>
      <c r="H159" s="114">
        <f t="shared" si="12"/>
        <v>1.0070052539404553E-2</v>
      </c>
    </row>
    <row r="160" spans="1:8" s="82" customFormat="1" ht="17.149999999999999" customHeight="1" x14ac:dyDescent="0.35">
      <c r="A160" s="130"/>
      <c r="B160" s="79" t="s">
        <v>280</v>
      </c>
      <c r="C160" s="77" t="s">
        <v>58</v>
      </c>
      <c r="D160" s="77" t="s">
        <v>7</v>
      </c>
      <c r="E160" s="80">
        <v>2180</v>
      </c>
      <c r="F160" s="80">
        <v>2202</v>
      </c>
      <c r="G160" s="80">
        <f t="shared" si="9"/>
        <v>22</v>
      </c>
      <c r="H160" s="114">
        <f t="shared" si="12"/>
        <v>1.0091743119266056E-2</v>
      </c>
    </row>
    <row r="161" spans="1:8" s="82" customFormat="1" ht="17.149999999999999" customHeight="1" x14ac:dyDescent="0.35">
      <c r="A161" s="130"/>
      <c r="B161" s="79" t="s">
        <v>282</v>
      </c>
      <c r="C161" s="77" t="s">
        <v>58</v>
      </c>
      <c r="D161" s="77" t="s">
        <v>6</v>
      </c>
      <c r="E161" s="80">
        <v>2093</v>
      </c>
      <c r="F161" s="80">
        <v>2114</v>
      </c>
      <c r="G161" s="80">
        <f t="shared" si="9"/>
        <v>21</v>
      </c>
      <c r="H161" s="114">
        <f t="shared" si="12"/>
        <v>1.0033444816053512E-2</v>
      </c>
    </row>
    <row r="162" spans="1:8" s="82" customFormat="1" ht="17.149999999999999" customHeight="1" x14ac:dyDescent="0.35">
      <c r="A162" s="130"/>
      <c r="B162" s="79" t="s">
        <v>271</v>
      </c>
      <c r="C162" s="77" t="s">
        <v>58</v>
      </c>
      <c r="D162" s="77" t="s">
        <v>265</v>
      </c>
      <c r="E162" s="80">
        <v>1971</v>
      </c>
      <c r="F162" s="80">
        <v>2035</v>
      </c>
      <c r="G162" s="80">
        <f t="shared" si="9"/>
        <v>64</v>
      </c>
      <c r="H162" s="114">
        <f t="shared" si="12"/>
        <v>3.2470826991374935E-2</v>
      </c>
    </row>
    <row r="163" spans="1:8" s="82" customFormat="1" ht="17.149999999999999" customHeight="1" x14ac:dyDescent="0.35">
      <c r="A163" s="130"/>
      <c r="B163" s="79"/>
      <c r="C163" s="77" t="s">
        <v>58</v>
      </c>
      <c r="D163" s="83" t="s">
        <v>266</v>
      </c>
      <c r="E163" s="80">
        <v>1923</v>
      </c>
      <c r="F163" s="80">
        <v>2019</v>
      </c>
      <c r="G163" s="80">
        <f t="shared" si="9"/>
        <v>96</v>
      </c>
      <c r="H163" s="114">
        <f t="shared" si="12"/>
        <v>4.9921996879875197E-2</v>
      </c>
    </row>
    <row r="164" spans="1:8" s="82" customFormat="1" ht="17.149999999999999" customHeight="1" x14ac:dyDescent="0.35">
      <c r="A164" s="130"/>
      <c r="B164" s="79"/>
      <c r="C164" s="77" t="s">
        <v>58</v>
      </c>
      <c r="D164" s="77" t="s">
        <v>267</v>
      </c>
      <c r="E164" s="80">
        <v>1807</v>
      </c>
      <c r="F164" s="80">
        <v>1957</v>
      </c>
      <c r="G164" s="80">
        <f t="shared" si="9"/>
        <v>150</v>
      </c>
      <c r="H164" s="114">
        <f t="shared" si="12"/>
        <v>8.3010514665190924E-2</v>
      </c>
    </row>
    <row r="165" spans="1:8" s="82" customFormat="1" ht="17.149999999999999" customHeight="1" x14ac:dyDescent="0.35">
      <c r="A165" s="130"/>
      <c r="B165" s="79"/>
      <c r="C165" s="77" t="s">
        <v>58</v>
      </c>
      <c r="D165" s="77" t="s">
        <v>268</v>
      </c>
      <c r="E165" s="80">
        <v>1710</v>
      </c>
      <c r="F165" s="80">
        <v>1899</v>
      </c>
      <c r="G165" s="80">
        <f t="shared" si="9"/>
        <v>189</v>
      </c>
      <c r="H165" s="114">
        <f t="shared" si="12"/>
        <v>0.11052631578947368</v>
      </c>
    </row>
    <row r="166" spans="1:8" s="82" customFormat="1" ht="17.149999999999999" customHeight="1" x14ac:dyDescent="0.35">
      <c r="A166" s="130"/>
      <c r="B166" s="79"/>
      <c r="C166" s="77" t="s">
        <v>58</v>
      </c>
      <c r="D166" s="77" t="s">
        <v>269</v>
      </c>
      <c r="E166" s="80">
        <v>1474</v>
      </c>
      <c r="F166" s="80">
        <v>1798</v>
      </c>
      <c r="G166" s="80">
        <f t="shared" si="9"/>
        <v>324</v>
      </c>
      <c r="H166" s="114">
        <f t="shared" si="12"/>
        <v>0.21981004070556309</v>
      </c>
    </row>
    <row r="167" spans="1:8" s="82" customFormat="1" ht="17.149999999999999" customHeight="1" x14ac:dyDescent="0.35">
      <c r="A167" s="131"/>
      <c r="B167" s="79"/>
      <c r="C167" s="77" t="s">
        <v>58</v>
      </c>
      <c r="D167" s="77" t="s">
        <v>270</v>
      </c>
      <c r="E167" s="80">
        <v>1500</v>
      </c>
      <c r="F167" s="80">
        <v>1686</v>
      </c>
      <c r="G167" s="80">
        <f t="shared" si="9"/>
        <v>186</v>
      </c>
      <c r="H167" s="114">
        <f t="shared" si="12"/>
        <v>0.124</v>
      </c>
    </row>
    <row r="168" spans="1:8" s="88" customFormat="1" ht="17.149999999999999" customHeight="1" x14ac:dyDescent="0.35">
      <c r="A168" s="84"/>
      <c r="B168" s="85"/>
      <c r="C168" s="86"/>
      <c r="D168" s="86"/>
      <c r="E168" s="87"/>
      <c r="F168" s="87"/>
      <c r="G168" s="80"/>
      <c r="H168" s="116"/>
    </row>
    <row r="169" spans="1:8" s="82" customFormat="1" ht="17.149999999999999" customHeight="1" x14ac:dyDescent="0.35">
      <c r="A169" s="129">
        <v>19</v>
      </c>
      <c r="B169" s="79" t="s">
        <v>278</v>
      </c>
      <c r="C169" s="77" t="s">
        <v>58</v>
      </c>
      <c r="D169" s="77" t="s">
        <v>11</v>
      </c>
      <c r="E169" s="80">
        <v>2265</v>
      </c>
      <c r="F169" s="80">
        <v>2288</v>
      </c>
      <c r="G169" s="80">
        <f t="shared" si="9"/>
        <v>23</v>
      </c>
      <c r="H169" s="114">
        <f t="shared" ref="H169:H178" si="13">G169/E169</f>
        <v>1.0154525386313467E-2</v>
      </c>
    </row>
    <row r="170" spans="1:8" s="82" customFormat="1" ht="17.149999999999999" customHeight="1" x14ac:dyDescent="0.35">
      <c r="A170" s="130"/>
      <c r="B170" s="79" t="s">
        <v>279</v>
      </c>
      <c r="C170" s="77" t="s">
        <v>58</v>
      </c>
      <c r="D170" s="77" t="s">
        <v>8</v>
      </c>
      <c r="E170" s="80">
        <v>2163</v>
      </c>
      <c r="F170" s="80">
        <v>2185</v>
      </c>
      <c r="G170" s="80">
        <f t="shared" si="9"/>
        <v>22</v>
      </c>
      <c r="H170" s="114">
        <f t="shared" si="13"/>
        <v>1.0171058714748035E-2</v>
      </c>
    </row>
    <row r="171" spans="1:8" s="82" customFormat="1" ht="17.149999999999999" customHeight="1" x14ac:dyDescent="0.35">
      <c r="A171" s="130"/>
      <c r="B171" s="79" t="s">
        <v>280</v>
      </c>
      <c r="C171" s="77" t="s">
        <v>58</v>
      </c>
      <c r="D171" s="77" t="s">
        <v>7</v>
      </c>
      <c r="E171" s="80">
        <v>2046</v>
      </c>
      <c r="F171" s="80">
        <v>2066</v>
      </c>
      <c r="G171" s="80">
        <f t="shared" si="9"/>
        <v>20</v>
      </c>
      <c r="H171" s="114">
        <f t="shared" si="13"/>
        <v>9.7751710654936461E-3</v>
      </c>
    </row>
    <row r="172" spans="1:8" s="82" customFormat="1" ht="17.149999999999999" customHeight="1" x14ac:dyDescent="0.35">
      <c r="A172" s="130"/>
      <c r="B172" s="79" t="s">
        <v>282</v>
      </c>
      <c r="C172" s="77" t="s">
        <v>58</v>
      </c>
      <c r="D172" s="77" t="s">
        <v>6</v>
      </c>
      <c r="E172" s="80">
        <v>1970</v>
      </c>
      <c r="F172" s="80">
        <v>1990</v>
      </c>
      <c r="G172" s="80">
        <f t="shared" si="9"/>
        <v>20</v>
      </c>
      <c r="H172" s="114">
        <f t="shared" si="13"/>
        <v>1.015228426395939E-2</v>
      </c>
    </row>
    <row r="173" spans="1:8" s="82" customFormat="1" ht="17.149999999999999" customHeight="1" x14ac:dyDescent="0.35">
      <c r="A173" s="130"/>
      <c r="B173" s="97" t="s">
        <v>272</v>
      </c>
      <c r="C173" s="77" t="s">
        <v>58</v>
      </c>
      <c r="D173" s="77" t="s">
        <v>265</v>
      </c>
      <c r="E173" s="80">
        <v>1943</v>
      </c>
      <c r="F173" s="80">
        <v>1962</v>
      </c>
      <c r="G173" s="80">
        <f t="shared" si="9"/>
        <v>19</v>
      </c>
      <c r="H173" s="114">
        <f t="shared" si="13"/>
        <v>9.7786927431806493E-3</v>
      </c>
    </row>
    <row r="174" spans="1:8" s="82" customFormat="1" ht="17.149999999999999" customHeight="1" x14ac:dyDescent="0.35">
      <c r="A174" s="130"/>
      <c r="C174" s="77" t="s">
        <v>58</v>
      </c>
      <c r="D174" s="83" t="s">
        <v>266</v>
      </c>
      <c r="E174" s="80">
        <v>1876</v>
      </c>
      <c r="F174" s="80">
        <v>1948</v>
      </c>
      <c r="G174" s="80">
        <f t="shared" si="9"/>
        <v>72</v>
      </c>
      <c r="H174" s="114">
        <f t="shared" si="13"/>
        <v>3.8379530916844352E-2</v>
      </c>
    </row>
    <row r="175" spans="1:8" s="82" customFormat="1" ht="17.149999999999999" customHeight="1" x14ac:dyDescent="0.35">
      <c r="A175" s="130"/>
      <c r="B175" s="97"/>
      <c r="C175" s="77" t="s">
        <v>58</v>
      </c>
      <c r="D175" s="77" t="s">
        <v>267</v>
      </c>
      <c r="E175" s="80">
        <v>1757</v>
      </c>
      <c r="F175" s="80">
        <v>1869</v>
      </c>
      <c r="G175" s="80">
        <f t="shared" si="9"/>
        <v>112</v>
      </c>
      <c r="H175" s="114">
        <f t="shared" si="13"/>
        <v>6.3745019920318724E-2</v>
      </c>
    </row>
    <row r="176" spans="1:8" s="82" customFormat="1" ht="17.149999999999999" customHeight="1" x14ac:dyDescent="0.35">
      <c r="A176" s="130"/>
      <c r="B176" s="97"/>
      <c r="C176" s="77" t="s">
        <v>58</v>
      </c>
      <c r="D176" s="77" t="s">
        <v>268</v>
      </c>
      <c r="E176" s="80">
        <v>1662</v>
      </c>
      <c r="F176" s="80">
        <v>1813</v>
      </c>
      <c r="G176" s="80">
        <f t="shared" si="9"/>
        <v>151</v>
      </c>
      <c r="H176" s="114">
        <f t="shared" si="13"/>
        <v>9.0854392298435616E-2</v>
      </c>
    </row>
    <row r="177" spans="1:8" s="82" customFormat="1" ht="17.149999999999999" customHeight="1" x14ac:dyDescent="0.35">
      <c r="A177" s="130"/>
      <c r="B177" s="97"/>
      <c r="C177" s="77" t="s">
        <v>58</v>
      </c>
      <c r="D177" s="77" t="s">
        <v>269</v>
      </c>
      <c r="E177" s="80">
        <v>1390</v>
      </c>
      <c r="F177" s="80">
        <v>1717</v>
      </c>
      <c r="G177" s="80">
        <f t="shared" si="9"/>
        <v>327</v>
      </c>
      <c r="H177" s="114">
        <f t="shared" si="13"/>
        <v>0.23525179856115108</v>
      </c>
    </row>
    <row r="178" spans="1:8" s="82" customFormat="1" ht="17.149999999999999" customHeight="1" x14ac:dyDescent="0.35">
      <c r="A178" s="131"/>
      <c r="B178" s="98"/>
      <c r="C178" s="77" t="s">
        <v>58</v>
      </c>
      <c r="D178" s="77" t="s">
        <v>270</v>
      </c>
      <c r="E178" s="80">
        <v>1452</v>
      </c>
      <c r="F178" s="80">
        <v>1629</v>
      </c>
      <c r="G178" s="80">
        <f t="shared" si="9"/>
        <v>177</v>
      </c>
      <c r="H178" s="114">
        <f t="shared" si="13"/>
        <v>0.12190082644628099</v>
      </c>
    </row>
    <row r="179" spans="1:8" s="88" customFormat="1" ht="17.149999999999999" customHeight="1" x14ac:dyDescent="0.35">
      <c r="A179" s="84"/>
      <c r="B179" s="85"/>
      <c r="C179" s="86"/>
      <c r="D179" s="86"/>
      <c r="E179" s="87"/>
      <c r="F179" s="87"/>
      <c r="G179" s="80"/>
      <c r="H179" s="116"/>
    </row>
    <row r="180" spans="1:8" s="82" customFormat="1" ht="72.75" customHeight="1" x14ac:dyDescent="0.35">
      <c r="A180" s="75">
        <v>20</v>
      </c>
      <c r="B180" s="100" t="s">
        <v>283</v>
      </c>
      <c r="C180" s="75" t="s">
        <v>58</v>
      </c>
      <c r="D180" s="75" t="s">
        <v>274</v>
      </c>
      <c r="E180" s="80">
        <v>1360</v>
      </c>
      <c r="F180" s="80">
        <v>1495</v>
      </c>
      <c r="G180" s="80">
        <f t="shared" si="9"/>
        <v>135</v>
      </c>
      <c r="H180" s="114">
        <f t="shared" ref="H180" si="14">G180/E180</f>
        <v>9.9264705882352935E-2</v>
      </c>
    </row>
    <row r="181" spans="1:8" s="82" customFormat="1" ht="17.149999999999999" customHeight="1" x14ac:dyDescent="0.35">
      <c r="A181" s="75"/>
      <c r="B181" s="79"/>
      <c r="C181" s="77"/>
      <c r="D181" s="77"/>
      <c r="E181" s="80"/>
      <c r="F181" s="80"/>
      <c r="G181" s="80"/>
      <c r="H181" s="115"/>
    </row>
    <row r="182" spans="1:8" s="82" customFormat="1" ht="17.149999999999999" customHeight="1" x14ac:dyDescent="0.35">
      <c r="A182" s="89">
        <v>21</v>
      </c>
      <c r="B182" s="101" t="s">
        <v>284</v>
      </c>
      <c r="C182" s="75" t="s">
        <v>58</v>
      </c>
      <c r="D182" s="75" t="s">
        <v>11</v>
      </c>
      <c r="E182" s="80">
        <v>1705</v>
      </c>
      <c r="F182" s="80">
        <v>1980</v>
      </c>
      <c r="G182" s="80">
        <f t="shared" si="9"/>
        <v>275</v>
      </c>
      <c r="H182" s="114">
        <f t="shared" ref="H182:H192" si="15">G182/E182</f>
        <v>0.16129032258064516</v>
      </c>
    </row>
    <row r="183" spans="1:8" s="82" customFormat="1" ht="17.149999999999999" customHeight="1" x14ac:dyDescent="0.35">
      <c r="A183" s="73"/>
      <c r="B183" s="101" t="s">
        <v>285</v>
      </c>
      <c r="C183" s="75" t="s">
        <v>58</v>
      </c>
      <c r="D183" s="75" t="s">
        <v>8</v>
      </c>
      <c r="E183" s="80">
        <v>1689</v>
      </c>
      <c r="F183" s="80">
        <v>1959</v>
      </c>
      <c r="G183" s="80">
        <f t="shared" si="9"/>
        <v>270</v>
      </c>
      <c r="H183" s="114">
        <f t="shared" si="15"/>
        <v>0.15985790408525755</v>
      </c>
    </row>
    <row r="184" spans="1:8" s="82" customFormat="1" ht="17.149999999999999" customHeight="1" x14ac:dyDescent="0.35">
      <c r="A184" s="73"/>
      <c r="B184" s="101" t="s">
        <v>286</v>
      </c>
      <c r="C184" s="75" t="s">
        <v>58</v>
      </c>
      <c r="D184" s="75" t="s">
        <v>7</v>
      </c>
      <c r="E184" s="80">
        <v>1674</v>
      </c>
      <c r="F184" s="80">
        <v>1939</v>
      </c>
      <c r="G184" s="80">
        <f t="shared" si="9"/>
        <v>265</v>
      </c>
      <c r="H184" s="114">
        <f t="shared" si="15"/>
        <v>0.15830346475507767</v>
      </c>
    </row>
    <row r="185" spans="1:8" s="82" customFormat="1" ht="17.149999999999999" customHeight="1" x14ac:dyDescent="0.35">
      <c r="A185" s="73"/>
      <c r="B185" s="101" t="s">
        <v>287</v>
      </c>
      <c r="C185" s="75" t="s">
        <v>58</v>
      </c>
      <c r="D185" s="75" t="s">
        <v>6</v>
      </c>
      <c r="E185" s="80">
        <v>1656</v>
      </c>
      <c r="F185" s="80">
        <v>1920</v>
      </c>
      <c r="G185" s="80">
        <f t="shared" si="9"/>
        <v>264</v>
      </c>
      <c r="H185" s="114">
        <f t="shared" si="15"/>
        <v>0.15942028985507245</v>
      </c>
    </row>
    <row r="186" spans="1:8" s="82" customFormat="1" ht="30.75" customHeight="1" x14ac:dyDescent="0.35">
      <c r="A186" s="73"/>
      <c r="B186" s="101" t="s">
        <v>288</v>
      </c>
      <c r="C186" s="75" t="s">
        <v>58</v>
      </c>
      <c r="D186" s="75" t="s">
        <v>265</v>
      </c>
      <c r="E186" s="80">
        <v>1643</v>
      </c>
      <c r="F186" s="80">
        <v>1910</v>
      </c>
      <c r="G186" s="80">
        <f t="shared" si="9"/>
        <v>267</v>
      </c>
      <c r="H186" s="114">
        <f t="shared" si="15"/>
        <v>0.16250760803408398</v>
      </c>
    </row>
    <row r="187" spans="1:8" s="82" customFormat="1" ht="30.75" customHeight="1" x14ac:dyDescent="0.35">
      <c r="A187" s="73"/>
      <c r="B187" s="99"/>
      <c r="C187" s="76"/>
      <c r="D187" s="76" t="s">
        <v>266</v>
      </c>
      <c r="E187" s="80">
        <v>1625</v>
      </c>
      <c r="F187" s="80">
        <v>1899</v>
      </c>
      <c r="G187" s="80">
        <f t="shared" si="9"/>
        <v>274</v>
      </c>
      <c r="H187" s="114">
        <f t="shared" si="15"/>
        <v>0.16861538461538461</v>
      </c>
    </row>
    <row r="188" spans="1:8" s="82" customFormat="1" ht="28.5" customHeight="1" x14ac:dyDescent="0.35">
      <c r="A188" s="73"/>
      <c r="B188" s="101" t="s">
        <v>289</v>
      </c>
      <c r="C188" s="75" t="s">
        <v>58</v>
      </c>
      <c r="D188" s="75" t="s">
        <v>267</v>
      </c>
      <c r="E188" s="80">
        <v>1546</v>
      </c>
      <c r="F188" s="80">
        <v>1843</v>
      </c>
      <c r="G188" s="80">
        <f t="shared" si="9"/>
        <v>297</v>
      </c>
      <c r="H188" s="114">
        <f t="shared" si="15"/>
        <v>0.19210866752910738</v>
      </c>
    </row>
    <row r="189" spans="1:8" s="82" customFormat="1" ht="17.149999999999999" customHeight="1" x14ac:dyDescent="0.35">
      <c r="A189" s="73"/>
      <c r="B189" s="101" t="s">
        <v>290</v>
      </c>
      <c r="C189" s="75" t="s">
        <v>58</v>
      </c>
      <c r="D189" s="75" t="s">
        <v>268</v>
      </c>
      <c r="E189" s="80">
        <v>1466</v>
      </c>
      <c r="F189" s="80">
        <v>1778</v>
      </c>
      <c r="G189" s="80">
        <f t="shared" si="9"/>
        <v>312</v>
      </c>
      <c r="H189" s="114">
        <f t="shared" si="15"/>
        <v>0.21282401091405184</v>
      </c>
    </row>
    <row r="190" spans="1:8" s="82" customFormat="1" ht="17.149999999999999" customHeight="1" x14ac:dyDescent="0.35">
      <c r="A190" s="73"/>
      <c r="B190" s="107"/>
      <c r="C190" s="75" t="s">
        <v>58</v>
      </c>
      <c r="D190" s="75" t="s">
        <v>269</v>
      </c>
      <c r="E190" s="80">
        <v>1389</v>
      </c>
      <c r="F190" s="80">
        <v>1677</v>
      </c>
      <c r="G190" s="80">
        <f t="shared" si="9"/>
        <v>288</v>
      </c>
      <c r="H190" s="114">
        <f t="shared" si="15"/>
        <v>0.20734341252699784</v>
      </c>
    </row>
    <row r="191" spans="1:8" s="82" customFormat="1" ht="17.149999999999999" customHeight="1" x14ac:dyDescent="0.35">
      <c r="A191" s="73"/>
      <c r="B191" s="107"/>
      <c r="C191" s="75" t="s">
        <v>58</v>
      </c>
      <c r="D191" s="77" t="s">
        <v>270</v>
      </c>
      <c r="E191" s="80">
        <v>1311</v>
      </c>
      <c r="F191" s="80">
        <v>1586</v>
      </c>
      <c r="G191" s="80">
        <f t="shared" si="9"/>
        <v>275</v>
      </c>
      <c r="H191" s="114">
        <f t="shared" si="15"/>
        <v>0.20976353928299007</v>
      </c>
    </row>
    <row r="192" spans="1:8" s="82" customFormat="1" ht="17.149999999999999" customHeight="1" x14ac:dyDescent="0.35">
      <c r="A192" s="74"/>
      <c r="B192" s="107" t="s">
        <v>194</v>
      </c>
      <c r="C192" s="75" t="s">
        <v>58</v>
      </c>
      <c r="D192" s="75" t="s">
        <v>274</v>
      </c>
      <c r="E192" s="80">
        <v>1238</v>
      </c>
      <c r="F192" s="80">
        <v>1465</v>
      </c>
      <c r="G192" s="80">
        <f t="shared" si="9"/>
        <v>227</v>
      </c>
      <c r="H192" s="114">
        <f t="shared" si="15"/>
        <v>0.18336025848142165</v>
      </c>
    </row>
    <row r="193" spans="1:8" ht="17.149999999999999" customHeight="1" x14ac:dyDescent="0.35">
      <c r="A193" s="75"/>
      <c r="B193" s="74"/>
      <c r="C193" s="90"/>
      <c r="D193" s="75"/>
      <c r="E193" s="80"/>
      <c r="F193" s="80"/>
      <c r="G193" s="80"/>
    </row>
    <row r="194" spans="1:8" ht="17.149999999999999" customHeight="1" x14ac:dyDescent="0.35">
      <c r="A194" s="91"/>
      <c r="B194" s="92"/>
      <c r="C194" s="92"/>
      <c r="D194" s="92"/>
      <c r="E194" s="93"/>
      <c r="F194" s="93"/>
      <c r="G194" s="93"/>
    </row>
    <row r="195" spans="1:8" ht="37.5" customHeight="1" x14ac:dyDescent="0.35">
      <c r="A195" s="94"/>
      <c r="B195" s="94"/>
      <c r="C195" s="94"/>
      <c r="D195" s="94"/>
    </row>
    <row r="196" spans="1:8" ht="24.75" customHeight="1" x14ac:dyDescent="0.35">
      <c r="A196" s="95"/>
      <c r="B196" s="95"/>
      <c r="C196" s="95"/>
      <c r="D196" s="95"/>
    </row>
    <row r="197" spans="1:8" ht="21.75" customHeight="1" x14ac:dyDescent="0.35">
      <c r="A197" s="95"/>
      <c r="B197" s="95"/>
      <c r="C197" s="95"/>
      <c r="D197" s="95"/>
    </row>
    <row r="198" spans="1:8" ht="24" customHeight="1" x14ac:dyDescent="0.35">
      <c r="A198" s="95"/>
      <c r="B198" s="95"/>
      <c r="C198" s="95"/>
      <c r="D198" s="95"/>
    </row>
    <row r="199" spans="1:8" ht="19.5" customHeight="1" x14ac:dyDescent="0.35">
      <c r="A199" s="95"/>
      <c r="B199" s="95"/>
      <c r="C199" s="95"/>
      <c r="D199" s="95"/>
    </row>
    <row r="200" spans="1:8" s="102" customFormat="1" ht="17.149999999999999" customHeight="1" x14ac:dyDescent="0.35">
      <c r="A200" s="103"/>
      <c r="B200" s="106"/>
      <c r="C200" s="106"/>
      <c r="D200" s="106"/>
      <c r="H200" s="96"/>
    </row>
    <row r="201" spans="1:8" s="102" customFormat="1" ht="17.149999999999999" customHeight="1" x14ac:dyDescent="0.35">
      <c r="A201" s="103"/>
      <c r="B201" s="103"/>
      <c r="C201" s="103"/>
      <c r="D201" s="103"/>
      <c r="H201" s="96"/>
    </row>
    <row r="202" spans="1:8" s="102" customFormat="1" ht="14.15" customHeight="1" x14ac:dyDescent="0.35">
      <c r="A202" s="103"/>
      <c r="B202" s="103"/>
      <c r="C202" s="103"/>
      <c r="D202" s="103"/>
      <c r="H202" s="96"/>
    </row>
    <row r="203" spans="1:8" s="102" customFormat="1" ht="30" customHeight="1" x14ac:dyDescent="0.35">
      <c r="A203" s="108"/>
      <c r="B203" s="108"/>
      <c r="C203" s="108"/>
      <c r="D203" s="108"/>
      <c r="H203" s="96"/>
    </row>
    <row r="204" spans="1:8" s="102" customFormat="1" ht="24" customHeight="1" x14ac:dyDescent="0.35">
      <c r="A204" s="109"/>
      <c r="B204" s="109"/>
      <c r="C204" s="109"/>
      <c r="D204" s="109"/>
      <c r="H204" s="96"/>
    </row>
    <row r="205" spans="1:8" s="102" customFormat="1" ht="14.15" customHeight="1" x14ac:dyDescent="0.35">
      <c r="A205" s="105"/>
      <c r="B205" s="105"/>
      <c r="C205" s="105"/>
      <c r="D205" s="105"/>
      <c r="H205" s="96"/>
    </row>
    <row r="206" spans="1:8" s="102" customFormat="1" ht="14.15" customHeight="1" x14ac:dyDescent="0.35">
      <c r="A206" s="104"/>
      <c r="B206" s="104"/>
      <c r="C206" s="104"/>
      <c r="D206" s="104"/>
      <c r="H206" s="96"/>
    </row>
    <row r="207" spans="1:8" s="102" customFormat="1" ht="26.25" customHeight="1" x14ac:dyDescent="0.35">
      <c r="A207" s="108"/>
      <c r="B207" s="108"/>
      <c r="C207" s="108"/>
      <c r="D207" s="108"/>
      <c r="H207" s="96"/>
    </row>
    <row r="208" spans="1:8" s="102" customFormat="1" ht="14.15" customHeight="1" x14ac:dyDescent="0.35">
      <c r="A208" s="108"/>
      <c r="B208" s="108"/>
      <c r="C208" s="108"/>
      <c r="D208" s="108"/>
      <c r="H208" s="96"/>
    </row>
    <row r="209" spans="8:8" s="102" customFormat="1" ht="14.15" customHeight="1" x14ac:dyDescent="0.35">
      <c r="H209" s="96"/>
    </row>
  </sheetData>
  <mergeCells count="25">
    <mergeCell ref="A46:A54"/>
    <mergeCell ref="A56:A65"/>
    <mergeCell ref="E7:G7"/>
    <mergeCell ref="E8:E9"/>
    <mergeCell ref="F8:F9"/>
    <mergeCell ref="G8:G9"/>
    <mergeCell ref="B3:D3"/>
    <mergeCell ref="A7:A9"/>
    <mergeCell ref="B7:B9"/>
    <mergeCell ref="C7:C9"/>
    <mergeCell ref="D7:D9"/>
    <mergeCell ref="H8:H9"/>
    <mergeCell ref="A148:A156"/>
    <mergeCell ref="A158:A167"/>
    <mergeCell ref="A169:A178"/>
    <mergeCell ref="A80:A88"/>
    <mergeCell ref="A90:A99"/>
    <mergeCell ref="A101:A110"/>
    <mergeCell ref="A114:A122"/>
    <mergeCell ref="A124:A133"/>
    <mergeCell ref="A135:A144"/>
    <mergeCell ref="A67:A76"/>
    <mergeCell ref="A11:A20"/>
    <mergeCell ref="A22:A31"/>
    <mergeCell ref="A33:A42"/>
  </mergeCells>
  <printOptions horizontalCentered="1"/>
  <pageMargins left="0.118110236220472" right="0.118110236220472" top="0.15748031496063" bottom="0.15748031496063" header="0.31496062992126" footer="0.31496062992126"/>
  <pageSetup paperSize="8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9"/>
  <sheetViews>
    <sheetView topLeftCell="A27" workbookViewId="0">
      <selection activeCell="F42" sqref="F42"/>
    </sheetView>
  </sheetViews>
  <sheetFormatPr defaultColWidth="9.1796875" defaultRowHeight="12.5" x14ac:dyDescent="0.25"/>
  <cols>
    <col min="1" max="1" width="9.1796875" style="40"/>
    <col min="2" max="2" width="10.81640625" style="40" customWidth="1"/>
    <col min="3" max="3" width="19.453125" style="40" customWidth="1"/>
    <col min="4" max="4" width="15.1796875" style="40" customWidth="1"/>
    <col min="5" max="5" width="12.26953125" style="40" customWidth="1"/>
    <col min="6" max="6" width="11.7265625" style="40" customWidth="1"/>
    <col min="7" max="7" width="11.1796875" style="40" customWidth="1"/>
    <col min="8" max="8" width="11.54296875" style="40" customWidth="1"/>
    <col min="9" max="16384" width="9.1796875" style="40"/>
  </cols>
  <sheetData>
    <row r="1" spans="2:8" ht="13" x14ac:dyDescent="0.3">
      <c r="C1" s="41"/>
    </row>
    <row r="3" spans="2:8" ht="18" customHeight="1" x14ac:dyDescent="0.25"/>
    <row r="4" spans="2:8" ht="18" customHeight="1" x14ac:dyDescent="0.25">
      <c r="B4" s="148" t="s">
        <v>22</v>
      </c>
      <c r="C4" s="148"/>
      <c r="D4" s="148"/>
      <c r="E4" s="148"/>
      <c r="F4" s="148"/>
      <c r="G4" s="148"/>
    </row>
    <row r="6" spans="2:8" ht="13" thickBot="1" x14ac:dyDescent="0.3">
      <c r="B6" s="40" t="s">
        <v>21</v>
      </c>
    </row>
    <row r="7" spans="2:8" ht="36" customHeight="1" thickBot="1" x14ac:dyDescent="0.3">
      <c r="B7" s="112" t="s">
        <v>20</v>
      </c>
      <c r="C7" s="112" t="s">
        <v>19</v>
      </c>
      <c r="D7" s="110" t="s">
        <v>18</v>
      </c>
      <c r="E7" s="138" t="s">
        <v>17</v>
      </c>
      <c r="F7" s="139" t="s">
        <v>16</v>
      </c>
      <c r="G7" s="146" t="s">
        <v>15</v>
      </c>
      <c r="H7" s="127" t="s">
        <v>23</v>
      </c>
    </row>
    <row r="8" spans="2:8" ht="51" customHeight="1" thickBot="1" x14ac:dyDescent="0.3">
      <c r="B8" s="113"/>
      <c r="C8" s="113"/>
      <c r="D8" s="111"/>
      <c r="E8" s="138"/>
      <c r="F8" s="140"/>
      <c r="G8" s="147"/>
      <c r="H8" s="128"/>
    </row>
    <row r="9" spans="2:8" ht="13" thickBot="1" x14ac:dyDescent="0.3">
      <c r="B9" s="143">
        <v>1</v>
      </c>
      <c r="C9" s="140" t="s">
        <v>13</v>
      </c>
      <c r="D9" s="37" t="s">
        <v>11</v>
      </c>
      <c r="E9" s="42">
        <v>6866</v>
      </c>
      <c r="F9" s="43">
        <v>6935</v>
      </c>
      <c r="G9" s="42">
        <f>F9-E9</f>
        <v>69</v>
      </c>
      <c r="H9" s="117">
        <f>F9/E9-1</f>
        <v>1.0049519370812776E-2</v>
      </c>
    </row>
    <row r="10" spans="2:8" ht="13" thickBot="1" x14ac:dyDescent="0.3">
      <c r="B10" s="143"/>
      <c r="C10" s="142"/>
      <c r="D10" s="37" t="s">
        <v>8</v>
      </c>
      <c r="E10" s="42">
        <v>6389</v>
      </c>
      <c r="F10" s="43">
        <v>6453</v>
      </c>
      <c r="G10" s="42">
        <f t="shared" ref="G10:G15" si="0">F10-E10</f>
        <v>64</v>
      </c>
      <c r="H10" s="117">
        <f t="shared" ref="H10:H45" si="1">F10/E10-1</f>
        <v>1.001721709187664E-2</v>
      </c>
    </row>
    <row r="11" spans="2:8" ht="13" thickBot="1" x14ac:dyDescent="0.3">
      <c r="B11" s="143"/>
      <c r="C11" s="142"/>
      <c r="D11" s="37" t="s">
        <v>7</v>
      </c>
      <c r="E11" s="42">
        <v>5940</v>
      </c>
      <c r="F11" s="43">
        <v>5999</v>
      </c>
      <c r="G11" s="42">
        <f t="shared" si="0"/>
        <v>59</v>
      </c>
      <c r="H11" s="117">
        <f t="shared" si="1"/>
        <v>9.9326599326599041E-3</v>
      </c>
    </row>
    <row r="12" spans="2:8" ht="13" thickBot="1" x14ac:dyDescent="0.3">
      <c r="B12" s="143"/>
      <c r="C12" s="142"/>
      <c r="D12" s="37" t="s">
        <v>6</v>
      </c>
      <c r="E12" s="42">
        <v>5520</v>
      </c>
      <c r="F12" s="43">
        <v>5575</v>
      </c>
      <c r="G12" s="42">
        <f t="shared" si="0"/>
        <v>55</v>
      </c>
      <c r="H12" s="117">
        <f t="shared" si="1"/>
        <v>9.9637681159421287E-3</v>
      </c>
    </row>
    <row r="13" spans="2:8" ht="13" thickBot="1" x14ac:dyDescent="0.3">
      <c r="B13" s="143"/>
      <c r="C13" s="142"/>
      <c r="D13" s="38" t="s">
        <v>5</v>
      </c>
      <c r="E13" s="42">
        <v>5203</v>
      </c>
      <c r="F13" s="43">
        <v>5255</v>
      </c>
      <c r="G13" s="42">
        <f t="shared" si="0"/>
        <v>52</v>
      </c>
      <c r="H13" s="117">
        <f t="shared" si="1"/>
        <v>9.994234095713983E-3</v>
      </c>
    </row>
    <row r="14" spans="2:8" ht="13" thickBot="1" x14ac:dyDescent="0.3">
      <c r="B14" s="143"/>
      <c r="C14" s="142"/>
      <c r="D14" s="38" t="s">
        <v>4</v>
      </c>
      <c r="E14" s="42">
        <v>4736</v>
      </c>
      <c r="F14" s="43">
        <v>4783</v>
      </c>
      <c r="G14" s="42">
        <f t="shared" si="0"/>
        <v>47</v>
      </c>
      <c r="H14" s="117">
        <f t="shared" si="1"/>
        <v>9.9239864864864025E-3</v>
      </c>
    </row>
    <row r="15" spans="2:8" ht="13" thickBot="1" x14ac:dyDescent="0.3">
      <c r="B15" s="143"/>
      <c r="C15" s="142"/>
      <c r="D15" s="38" t="s">
        <v>3</v>
      </c>
      <c r="E15" s="42">
        <v>4262</v>
      </c>
      <c r="F15" s="43">
        <v>4305</v>
      </c>
      <c r="G15" s="42">
        <f t="shared" si="0"/>
        <v>43</v>
      </c>
      <c r="H15" s="117">
        <f t="shared" si="1"/>
        <v>1.0089160018770471E-2</v>
      </c>
    </row>
    <row r="16" spans="2:8" ht="13" thickBot="1" x14ac:dyDescent="0.3">
      <c r="B16" s="143"/>
      <c r="C16" s="142"/>
      <c r="D16" s="39" t="s">
        <v>2</v>
      </c>
      <c r="E16" s="44"/>
      <c r="F16" s="43">
        <v>3141</v>
      </c>
      <c r="G16" s="44"/>
      <c r="H16" s="117"/>
    </row>
    <row r="17" spans="2:8" ht="13" thickBot="1" x14ac:dyDescent="0.3">
      <c r="B17" s="143"/>
      <c r="C17" s="142"/>
      <c r="D17" s="38"/>
      <c r="E17" s="42"/>
      <c r="F17" s="43"/>
      <c r="G17" s="42"/>
      <c r="H17" s="117"/>
    </row>
    <row r="18" spans="2:8" ht="13" thickBot="1" x14ac:dyDescent="0.3">
      <c r="B18" s="143">
        <v>2</v>
      </c>
      <c r="C18" s="140" t="s">
        <v>12</v>
      </c>
      <c r="D18" s="38" t="s">
        <v>11</v>
      </c>
      <c r="E18" s="42">
        <v>4220</v>
      </c>
      <c r="F18" s="45">
        <v>4475</v>
      </c>
      <c r="G18" s="42">
        <f>F18-E18</f>
        <v>255</v>
      </c>
      <c r="H18" s="117">
        <f t="shared" si="1"/>
        <v>6.0426540284360231E-2</v>
      </c>
    </row>
    <row r="19" spans="2:8" ht="13" thickBot="1" x14ac:dyDescent="0.3">
      <c r="B19" s="143"/>
      <c r="C19" s="142"/>
      <c r="D19" s="38" t="s">
        <v>8</v>
      </c>
      <c r="E19" s="42">
        <v>4143</v>
      </c>
      <c r="F19" s="43">
        <v>4394</v>
      </c>
      <c r="G19" s="42">
        <f t="shared" ref="G19:G24" si="2">F19-E19</f>
        <v>251</v>
      </c>
      <c r="H19" s="117">
        <f t="shared" si="1"/>
        <v>6.0584117789041825E-2</v>
      </c>
    </row>
    <row r="20" spans="2:8" ht="13" thickBot="1" x14ac:dyDescent="0.3">
      <c r="B20" s="143"/>
      <c r="C20" s="142"/>
      <c r="D20" s="38" t="s">
        <v>7</v>
      </c>
      <c r="E20" s="42">
        <v>3905</v>
      </c>
      <c r="F20" s="43">
        <v>4141</v>
      </c>
      <c r="G20" s="42">
        <f t="shared" si="2"/>
        <v>236</v>
      </c>
      <c r="H20" s="117">
        <f t="shared" si="1"/>
        <v>6.0435339308578806E-2</v>
      </c>
    </row>
    <row r="21" spans="2:8" ht="13" thickBot="1" x14ac:dyDescent="0.3">
      <c r="B21" s="143"/>
      <c r="C21" s="142"/>
      <c r="D21" s="38" t="s">
        <v>6</v>
      </c>
      <c r="E21" s="42">
        <v>3785</v>
      </c>
      <c r="F21" s="43">
        <v>4014</v>
      </c>
      <c r="G21" s="42">
        <f t="shared" si="2"/>
        <v>229</v>
      </c>
      <c r="H21" s="117">
        <f t="shared" si="1"/>
        <v>6.0501981505944435E-2</v>
      </c>
    </row>
    <row r="22" spans="2:8" ht="13" thickBot="1" x14ac:dyDescent="0.3">
      <c r="B22" s="143"/>
      <c r="C22" s="142"/>
      <c r="D22" s="38" t="s">
        <v>5</v>
      </c>
      <c r="E22" s="42">
        <v>3589</v>
      </c>
      <c r="F22" s="43">
        <v>3806</v>
      </c>
      <c r="G22" s="42">
        <f t="shared" si="2"/>
        <v>217</v>
      </c>
      <c r="H22" s="117">
        <f t="shared" si="1"/>
        <v>6.0462524380050064E-2</v>
      </c>
    </row>
    <row r="23" spans="2:8" ht="13" thickBot="1" x14ac:dyDescent="0.3">
      <c r="B23" s="143"/>
      <c r="C23" s="142"/>
      <c r="D23" s="38" t="s">
        <v>4</v>
      </c>
      <c r="E23" s="42">
        <v>3319</v>
      </c>
      <c r="F23" s="43">
        <v>3520</v>
      </c>
      <c r="G23" s="42">
        <f t="shared" si="2"/>
        <v>201</v>
      </c>
      <c r="H23" s="117">
        <f t="shared" si="1"/>
        <v>6.0560409761976519E-2</v>
      </c>
    </row>
    <row r="24" spans="2:8" ht="13" thickBot="1" x14ac:dyDescent="0.3">
      <c r="B24" s="143"/>
      <c r="C24" s="142"/>
      <c r="D24" s="38" t="s">
        <v>3</v>
      </c>
      <c r="E24" s="42">
        <v>2961</v>
      </c>
      <c r="F24" s="43">
        <v>3140</v>
      </c>
      <c r="G24" s="42">
        <f t="shared" si="2"/>
        <v>179</v>
      </c>
      <c r="H24" s="117">
        <f t="shared" si="1"/>
        <v>6.0452549814251855E-2</v>
      </c>
    </row>
    <row r="25" spans="2:8" ht="13" thickBot="1" x14ac:dyDescent="0.3">
      <c r="B25" s="143"/>
      <c r="C25" s="142"/>
      <c r="D25" s="38" t="s">
        <v>2</v>
      </c>
      <c r="E25" s="42">
        <v>2346</v>
      </c>
      <c r="F25" s="43">
        <v>2599</v>
      </c>
      <c r="G25" s="42">
        <f>F25-E25</f>
        <v>253</v>
      </c>
      <c r="H25" s="117">
        <f t="shared" si="1"/>
        <v>0.10784313725490202</v>
      </c>
    </row>
    <row r="26" spans="2:8" ht="13" thickBot="1" x14ac:dyDescent="0.3">
      <c r="B26" s="143"/>
      <c r="C26" s="142"/>
      <c r="D26" s="39" t="s">
        <v>1</v>
      </c>
      <c r="E26" s="44"/>
      <c r="F26" s="43">
        <v>2460</v>
      </c>
      <c r="G26" s="42"/>
      <c r="H26" s="117"/>
    </row>
    <row r="27" spans="2:8" ht="13" thickBot="1" x14ac:dyDescent="0.3">
      <c r="B27" s="143"/>
      <c r="C27" s="142"/>
      <c r="D27" s="38"/>
      <c r="E27" s="42"/>
      <c r="F27" s="43"/>
      <c r="G27" s="42"/>
      <c r="H27" s="117"/>
    </row>
    <row r="28" spans="2:8" ht="13" thickBot="1" x14ac:dyDescent="0.3">
      <c r="B28" s="143">
        <v>3</v>
      </c>
      <c r="C28" s="140" t="s">
        <v>10</v>
      </c>
      <c r="D28" s="38" t="s">
        <v>8</v>
      </c>
      <c r="E28" s="42">
        <v>3270</v>
      </c>
      <c r="F28" s="43">
        <v>3313</v>
      </c>
      <c r="G28" s="42">
        <f>F28-E28</f>
        <v>43</v>
      </c>
      <c r="H28" s="117">
        <f t="shared" si="1"/>
        <v>1.314984709480127E-2</v>
      </c>
    </row>
    <row r="29" spans="2:8" ht="13" thickBot="1" x14ac:dyDescent="0.3">
      <c r="B29" s="143"/>
      <c r="C29" s="142"/>
      <c r="D29" s="38" t="s">
        <v>7</v>
      </c>
      <c r="E29" s="42">
        <v>3136</v>
      </c>
      <c r="F29" s="43">
        <v>3177</v>
      </c>
      <c r="G29" s="42">
        <f t="shared" ref="G29:G34" si="3">F29-E29</f>
        <v>41</v>
      </c>
      <c r="H29" s="117">
        <f t="shared" si="1"/>
        <v>1.3073979591836649E-2</v>
      </c>
    </row>
    <row r="30" spans="2:8" ht="13" thickBot="1" x14ac:dyDescent="0.3">
      <c r="B30" s="143"/>
      <c r="C30" s="142"/>
      <c r="D30" s="38" t="s">
        <v>6</v>
      </c>
      <c r="E30" s="42">
        <v>2938</v>
      </c>
      <c r="F30" s="43">
        <v>2988</v>
      </c>
      <c r="G30" s="42">
        <f t="shared" si="3"/>
        <v>50</v>
      </c>
      <c r="H30" s="117">
        <f t="shared" si="1"/>
        <v>1.7018379850238352E-2</v>
      </c>
    </row>
    <row r="31" spans="2:8" ht="13" thickBot="1" x14ac:dyDescent="0.3">
      <c r="B31" s="143"/>
      <c r="C31" s="142"/>
      <c r="D31" s="38" t="s">
        <v>5</v>
      </c>
      <c r="E31" s="42">
        <v>2880</v>
      </c>
      <c r="F31" s="43">
        <v>2928</v>
      </c>
      <c r="G31" s="42">
        <f t="shared" si="3"/>
        <v>48</v>
      </c>
      <c r="H31" s="117">
        <f t="shared" si="1"/>
        <v>1.6666666666666607E-2</v>
      </c>
    </row>
    <row r="32" spans="2:8" ht="13" thickBot="1" x14ac:dyDescent="0.3">
      <c r="B32" s="143"/>
      <c r="C32" s="142"/>
      <c r="D32" s="38" t="s">
        <v>4</v>
      </c>
      <c r="E32" s="42">
        <v>2736</v>
      </c>
      <c r="F32" s="43">
        <v>2784</v>
      </c>
      <c r="G32" s="42">
        <f t="shared" si="3"/>
        <v>48</v>
      </c>
      <c r="H32" s="117">
        <f t="shared" si="1"/>
        <v>1.7543859649122862E-2</v>
      </c>
    </row>
    <row r="33" spans="2:8" ht="13" thickBot="1" x14ac:dyDescent="0.3">
      <c r="B33" s="143"/>
      <c r="C33" s="142"/>
      <c r="D33" s="38" t="s">
        <v>3</v>
      </c>
      <c r="E33" s="42">
        <v>2574</v>
      </c>
      <c r="F33" s="43">
        <v>2661</v>
      </c>
      <c r="G33" s="42">
        <f t="shared" si="3"/>
        <v>87</v>
      </c>
      <c r="H33" s="117">
        <f t="shared" si="1"/>
        <v>3.3799533799533821E-2</v>
      </c>
    </row>
    <row r="34" spans="2:8" ht="13" thickBot="1" x14ac:dyDescent="0.3">
      <c r="B34" s="143"/>
      <c r="C34" s="142"/>
      <c r="D34" s="38" t="s">
        <v>2</v>
      </c>
      <c r="E34" s="42">
        <v>2220</v>
      </c>
      <c r="F34" s="43">
        <v>2525</v>
      </c>
      <c r="G34" s="42">
        <f t="shared" si="3"/>
        <v>305</v>
      </c>
      <c r="H34" s="117">
        <f t="shared" si="1"/>
        <v>0.13738738738738743</v>
      </c>
    </row>
    <row r="35" spans="2:8" ht="13" thickBot="1" x14ac:dyDescent="0.3">
      <c r="B35" s="143"/>
      <c r="C35" s="142"/>
      <c r="D35" s="39" t="s">
        <v>1</v>
      </c>
      <c r="E35" s="44">
        <v>2293</v>
      </c>
      <c r="F35" s="43">
        <v>2386</v>
      </c>
      <c r="G35" s="42">
        <f>F35-E35</f>
        <v>93</v>
      </c>
      <c r="H35" s="117">
        <f t="shared" si="1"/>
        <v>4.0558220671609302E-2</v>
      </c>
    </row>
    <row r="36" spans="2:8" ht="13" thickBot="1" x14ac:dyDescent="0.3">
      <c r="B36" s="143"/>
      <c r="C36" s="142"/>
      <c r="D36" s="38"/>
      <c r="E36" s="42"/>
      <c r="F36" s="43"/>
      <c r="G36" s="42"/>
      <c r="H36" s="117"/>
    </row>
    <row r="37" spans="2:8" ht="13" thickBot="1" x14ac:dyDescent="0.3">
      <c r="B37" s="143">
        <v>4</v>
      </c>
      <c r="C37" s="140" t="s">
        <v>9</v>
      </c>
      <c r="D37" s="38" t="s">
        <v>8</v>
      </c>
      <c r="E37" s="42">
        <v>2666</v>
      </c>
      <c r="F37" s="43">
        <v>2762</v>
      </c>
      <c r="G37" s="42">
        <f>F37-E37</f>
        <v>96</v>
      </c>
      <c r="H37" s="117">
        <f t="shared" si="1"/>
        <v>3.6009002250562583E-2</v>
      </c>
    </row>
    <row r="38" spans="2:8" ht="13" thickBot="1" x14ac:dyDescent="0.3">
      <c r="B38" s="143"/>
      <c r="C38" s="142"/>
      <c r="D38" s="38" t="s">
        <v>7</v>
      </c>
      <c r="E38" s="42">
        <v>2654</v>
      </c>
      <c r="F38" s="43">
        <v>2743</v>
      </c>
      <c r="G38" s="42">
        <f t="shared" ref="G38:G43" si="4">F38-E38</f>
        <v>89</v>
      </c>
      <c r="H38" s="117">
        <f t="shared" si="1"/>
        <v>3.3534287867370116E-2</v>
      </c>
    </row>
    <row r="39" spans="2:8" ht="13" thickBot="1" x14ac:dyDescent="0.3">
      <c r="B39" s="143"/>
      <c r="C39" s="142"/>
      <c r="D39" s="38" t="s">
        <v>6</v>
      </c>
      <c r="E39" s="42">
        <v>2640</v>
      </c>
      <c r="F39" s="43">
        <v>2724</v>
      </c>
      <c r="G39" s="42">
        <f t="shared" si="4"/>
        <v>84</v>
      </c>
      <c r="H39" s="117">
        <f t="shared" si="1"/>
        <v>3.1818181818181746E-2</v>
      </c>
    </row>
    <row r="40" spans="2:8" ht="13" thickBot="1" x14ac:dyDescent="0.3">
      <c r="B40" s="143"/>
      <c r="C40" s="142"/>
      <c r="D40" s="38" t="s">
        <v>5</v>
      </c>
      <c r="E40" s="42">
        <v>2628</v>
      </c>
      <c r="F40" s="43">
        <v>2705</v>
      </c>
      <c r="G40" s="42">
        <f t="shared" si="4"/>
        <v>77</v>
      </c>
      <c r="H40" s="117">
        <f t="shared" si="1"/>
        <v>2.9299847792998435E-2</v>
      </c>
    </row>
    <row r="41" spans="2:8" ht="13" thickBot="1" x14ac:dyDescent="0.3">
      <c r="B41" s="143"/>
      <c r="C41" s="142"/>
      <c r="D41" s="38" t="s">
        <v>4</v>
      </c>
      <c r="E41" s="42">
        <v>2508</v>
      </c>
      <c r="F41" s="43">
        <v>2620</v>
      </c>
      <c r="G41" s="42">
        <f t="shared" si="4"/>
        <v>112</v>
      </c>
      <c r="H41" s="117">
        <f t="shared" si="1"/>
        <v>4.4657097288676173E-2</v>
      </c>
    </row>
    <row r="42" spans="2:8" ht="13" thickBot="1" x14ac:dyDescent="0.3">
      <c r="B42" s="143"/>
      <c r="C42" s="142"/>
      <c r="D42" s="38" t="s">
        <v>3</v>
      </c>
      <c r="E42" s="42">
        <v>2395</v>
      </c>
      <c r="F42" s="43">
        <v>2537</v>
      </c>
      <c r="G42" s="42">
        <f t="shared" si="4"/>
        <v>142</v>
      </c>
      <c r="H42" s="117">
        <f t="shared" si="1"/>
        <v>5.9290187891440471E-2</v>
      </c>
    </row>
    <row r="43" spans="2:8" ht="13" thickBot="1" x14ac:dyDescent="0.3">
      <c r="B43" s="143"/>
      <c r="C43" s="142"/>
      <c r="D43" s="38" t="s">
        <v>2</v>
      </c>
      <c r="E43" s="42">
        <v>2046</v>
      </c>
      <c r="F43" s="43">
        <v>2398</v>
      </c>
      <c r="G43" s="42">
        <f t="shared" si="4"/>
        <v>352</v>
      </c>
      <c r="H43" s="117">
        <f t="shared" si="1"/>
        <v>0.17204301075268824</v>
      </c>
    </row>
    <row r="44" spans="2:8" ht="13" thickBot="1" x14ac:dyDescent="0.3">
      <c r="B44" s="143"/>
      <c r="C44" s="142"/>
      <c r="D44" s="38" t="s">
        <v>1</v>
      </c>
      <c r="E44" s="42">
        <v>2113</v>
      </c>
      <c r="F44" s="43">
        <v>2265</v>
      </c>
      <c r="G44" s="42">
        <f>F44-E44</f>
        <v>152</v>
      </c>
      <c r="H44" s="117">
        <f t="shared" si="1"/>
        <v>7.1935636535731096E-2</v>
      </c>
    </row>
    <row r="45" spans="2:8" ht="13" thickBot="1" x14ac:dyDescent="0.3">
      <c r="B45" s="143"/>
      <c r="C45" s="142"/>
      <c r="D45" s="38" t="s">
        <v>0</v>
      </c>
      <c r="E45" s="42">
        <v>1980</v>
      </c>
      <c r="F45" s="43">
        <v>2095</v>
      </c>
      <c r="G45" s="42">
        <f>F45-E45</f>
        <v>115</v>
      </c>
      <c r="H45" s="117">
        <f t="shared" si="1"/>
        <v>5.8080808080808177E-2</v>
      </c>
    </row>
    <row r="46" spans="2:8" ht="13" thickBot="1" x14ac:dyDescent="0.3">
      <c r="B46" s="143"/>
      <c r="C46" s="142"/>
      <c r="D46" s="38"/>
      <c r="E46" s="42"/>
      <c r="F46" s="42"/>
      <c r="G46" s="42"/>
    </row>
    <row r="47" spans="2:8" ht="13" thickBot="1" x14ac:dyDescent="0.3">
      <c r="B47" s="143"/>
      <c r="C47" s="142"/>
      <c r="D47" s="38"/>
      <c r="E47" s="42"/>
      <c r="F47" s="42"/>
      <c r="G47" s="42"/>
    </row>
    <row r="48" spans="2:8" ht="47.25" customHeight="1" x14ac:dyDescent="0.25">
      <c r="B48" s="145"/>
      <c r="C48" s="145"/>
      <c r="D48" s="145"/>
    </row>
    <row r="49" spans="2:4" ht="13" x14ac:dyDescent="0.3">
      <c r="B49" s="144"/>
      <c r="C49" s="144"/>
      <c r="D49" s="144"/>
    </row>
  </sheetData>
  <mergeCells count="15">
    <mergeCell ref="B4:G4"/>
    <mergeCell ref="E7:E8"/>
    <mergeCell ref="F7:F8"/>
    <mergeCell ref="B49:D49"/>
    <mergeCell ref="B28:B36"/>
    <mergeCell ref="C28:C36"/>
    <mergeCell ref="B37:B47"/>
    <mergeCell ref="C37:C47"/>
    <mergeCell ref="B48:D48"/>
    <mergeCell ref="B9:B17"/>
    <mergeCell ref="C9:C17"/>
    <mergeCell ref="B18:B27"/>
    <mergeCell ref="C18:C27"/>
    <mergeCell ref="G7:G8"/>
    <mergeCell ref="H7:H8"/>
  </mergeCells>
  <pageMargins left="0.118110236220472" right="0.118110236220472" top="0.15748031496063" bottom="0.15748031496063" header="0.31496062992126" footer="0.31496062992126"/>
  <pageSetup paperSize="8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82"/>
  <sheetViews>
    <sheetView topLeftCell="A45" workbookViewId="0">
      <selection activeCell="E254" sqref="E254"/>
    </sheetView>
  </sheetViews>
  <sheetFormatPr defaultRowHeight="12.5" x14ac:dyDescent="0.35"/>
  <cols>
    <col min="1" max="1" width="6.1796875" style="17" customWidth="1"/>
    <col min="2" max="2" width="46" style="18" customWidth="1"/>
    <col min="3" max="3" width="8" style="21" customWidth="1"/>
    <col min="4" max="6" width="10.453125" style="15" customWidth="1"/>
    <col min="7" max="7" width="12" style="17" customWidth="1"/>
    <col min="8" max="234" width="9.1796875" style="17"/>
    <col min="235" max="235" width="3.1796875" style="17" customWidth="1"/>
    <col min="236" max="236" width="35.81640625" style="17" customWidth="1"/>
    <col min="237" max="237" width="5.7265625" style="17" customWidth="1"/>
    <col min="238" max="238" width="5.54296875" style="17" customWidth="1"/>
    <col min="239" max="239" width="10.54296875" style="17" customWidth="1"/>
    <col min="240" max="240" width="5.54296875" style="17" customWidth="1"/>
    <col min="241" max="241" width="0" style="17" hidden="1" customWidth="1"/>
    <col min="242" max="242" width="7.54296875" style="17" customWidth="1"/>
    <col min="243" max="243" width="7.7265625" style="17" customWidth="1"/>
    <col min="244" max="244" width="9.54296875" style="17" customWidth="1"/>
    <col min="245" max="245" width="8.1796875" style="17" customWidth="1"/>
    <col min="246" max="490" width="9.1796875" style="17"/>
    <col min="491" max="491" width="3.1796875" style="17" customWidth="1"/>
    <col min="492" max="492" width="35.81640625" style="17" customWidth="1"/>
    <col min="493" max="493" width="5.7265625" style="17" customWidth="1"/>
    <col min="494" max="494" width="5.54296875" style="17" customWidth="1"/>
    <col min="495" max="495" width="10.54296875" style="17" customWidth="1"/>
    <col min="496" max="496" width="5.54296875" style="17" customWidth="1"/>
    <col min="497" max="497" width="0" style="17" hidden="1" customWidth="1"/>
    <col min="498" max="498" width="7.54296875" style="17" customWidth="1"/>
    <col min="499" max="499" width="7.7265625" style="17" customWidth="1"/>
    <col min="500" max="500" width="9.54296875" style="17" customWidth="1"/>
    <col min="501" max="501" width="8.1796875" style="17" customWidth="1"/>
    <col min="502" max="746" width="9.1796875" style="17"/>
    <col min="747" max="747" width="3.1796875" style="17" customWidth="1"/>
    <col min="748" max="748" width="35.81640625" style="17" customWidth="1"/>
    <col min="749" max="749" width="5.7265625" style="17" customWidth="1"/>
    <col min="750" max="750" width="5.54296875" style="17" customWidth="1"/>
    <col min="751" max="751" width="10.54296875" style="17" customWidth="1"/>
    <col min="752" max="752" width="5.54296875" style="17" customWidth="1"/>
    <col min="753" max="753" width="0" style="17" hidden="1" customWidth="1"/>
    <col min="754" max="754" width="7.54296875" style="17" customWidth="1"/>
    <col min="755" max="755" width="7.7265625" style="17" customWidth="1"/>
    <col min="756" max="756" width="9.54296875" style="17" customWidth="1"/>
    <col min="757" max="757" width="8.1796875" style="17" customWidth="1"/>
    <col min="758" max="1002" width="9.1796875" style="17"/>
    <col min="1003" max="1003" width="3.1796875" style="17" customWidth="1"/>
    <col min="1004" max="1004" width="35.81640625" style="17" customWidth="1"/>
    <col min="1005" max="1005" width="5.7265625" style="17" customWidth="1"/>
    <col min="1006" max="1006" width="5.54296875" style="17" customWidth="1"/>
    <col min="1007" max="1007" width="10.54296875" style="17" customWidth="1"/>
    <col min="1008" max="1008" width="5.54296875" style="17" customWidth="1"/>
    <col min="1009" max="1009" width="0" style="17" hidden="1" customWidth="1"/>
    <col min="1010" max="1010" width="7.54296875" style="17" customWidth="1"/>
    <col min="1011" max="1011" width="7.7265625" style="17" customWidth="1"/>
    <col min="1012" max="1012" width="9.54296875" style="17" customWidth="1"/>
    <col min="1013" max="1013" width="8.1796875" style="17" customWidth="1"/>
    <col min="1014" max="1258" width="9.1796875" style="17"/>
    <col min="1259" max="1259" width="3.1796875" style="17" customWidth="1"/>
    <col min="1260" max="1260" width="35.81640625" style="17" customWidth="1"/>
    <col min="1261" max="1261" width="5.7265625" style="17" customWidth="1"/>
    <col min="1262" max="1262" width="5.54296875" style="17" customWidth="1"/>
    <col min="1263" max="1263" width="10.54296875" style="17" customWidth="1"/>
    <col min="1264" max="1264" width="5.54296875" style="17" customWidth="1"/>
    <col min="1265" max="1265" width="0" style="17" hidden="1" customWidth="1"/>
    <col min="1266" max="1266" width="7.54296875" style="17" customWidth="1"/>
    <col min="1267" max="1267" width="7.7265625" style="17" customWidth="1"/>
    <col min="1268" max="1268" width="9.54296875" style="17" customWidth="1"/>
    <col min="1269" max="1269" width="8.1796875" style="17" customWidth="1"/>
    <col min="1270" max="1514" width="9.1796875" style="17"/>
    <col min="1515" max="1515" width="3.1796875" style="17" customWidth="1"/>
    <col min="1516" max="1516" width="35.81640625" style="17" customWidth="1"/>
    <col min="1517" max="1517" width="5.7265625" style="17" customWidth="1"/>
    <col min="1518" max="1518" width="5.54296875" style="17" customWidth="1"/>
    <col min="1519" max="1519" width="10.54296875" style="17" customWidth="1"/>
    <col min="1520" max="1520" width="5.54296875" style="17" customWidth="1"/>
    <col min="1521" max="1521" width="0" style="17" hidden="1" customWidth="1"/>
    <col min="1522" max="1522" width="7.54296875" style="17" customWidth="1"/>
    <col min="1523" max="1523" width="7.7265625" style="17" customWidth="1"/>
    <col min="1524" max="1524" width="9.54296875" style="17" customWidth="1"/>
    <col min="1525" max="1525" width="8.1796875" style="17" customWidth="1"/>
    <col min="1526" max="1770" width="9.1796875" style="17"/>
    <col min="1771" max="1771" width="3.1796875" style="17" customWidth="1"/>
    <col min="1772" max="1772" width="35.81640625" style="17" customWidth="1"/>
    <col min="1773" max="1773" width="5.7265625" style="17" customWidth="1"/>
    <col min="1774" max="1774" width="5.54296875" style="17" customWidth="1"/>
    <col min="1775" max="1775" width="10.54296875" style="17" customWidth="1"/>
    <col min="1776" max="1776" width="5.54296875" style="17" customWidth="1"/>
    <col min="1777" max="1777" width="0" style="17" hidden="1" customWidth="1"/>
    <col min="1778" max="1778" width="7.54296875" style="17" customWidth="1"/>
    <col min="1779" max="1779" width="7.7265625" style="17" customWidth="1"/>
    <col min="1780" max="1780" width="9.54296875" style="17" customWidth="1"/>
    <col min="1781" max="1781" width="8.1796875" style="17" customWidth="1"/>
    <col min="1782" max="2026" width="9.1796875" style="17"/>
    <col min="2027" max="2027" width="3.1796875" style="17" customWidth="1"/>
    <col min="2028" max="2028" width="35.81640625" style="17" customWidth="1"/>
    <col min="2029" max="2029" width="5.7265625" style="17" customWidth="1"/>
    <col min="2030" max="2030" width="5.54296875" style="17" customWidth="1"/>
    <col min="2031" max="2031" width="10.54296875" style="17" customWidth="1"/>
    <col min="2032" max="2032" width="5.54296875" style="17" customWidth="1"/>
    <col min="2033" max="2033" width="0" style="17" hidden="1" customWidth="1"/>
    <col min="2034" max="2034" width="7.54296875" style="17" customWidth="1"/>
    <col min="2035" max="2035" width="7.7265625" style="17" customWidth="1"/>
    <col min="2036" max="2036" width="9.54296875" style="17" customWidth="1"/>
    <col min="2037" max="2037" width="8.1796875" style="17" customWidth="1"/>
    <col min="2038" max="2282" width="9.1796875" style="17"/>
    <col min="2283" max="2283" width="3.1796875" style="17" customWidth="1"/>
    <col min="2284" max="2284" width="35.81640625" style="17" customWidth="1"/>
    <col min="2285" max="2285" width="5.7265625" style="17" customWidth="1"/>
    <col min="2286" max="2286" width="5.54296875" style="17" customWidth="1"/>
    <col min="2287" max="2287" width="10.54296875" style="17" customWidth="1"/>
    <col min="2288" max="2288" width="5.54296875" style="17" customWidth="1"/>
    <col min="2289" max="2289" width="0" style="17" hidden="1" customWidth="1"/>
    <col min="2290" max="2290" width="7.54296875" style="17" customWidth="1"/>
    <col min="2291" max="2291" width="7.7265625" style="17" customWidth="1"/>
    <col min="2292" max="2292" width="9.54296875" style="17" customWidth="1"/>
    <col min="2293" max="2293" width="8.1796875" style="17" customWidth="1"/>
    <col min="2294" max="2538" width="9.1796875" style="17"/>
    <col min="2539" max="2539" width="3.1796875" style="17" customWidth="1"/>
    <col min="2540" max="2540" width="35.81640625" style="17" customWidth="1"/>
    <col min="2541" max="2541" width="5.7265625" style="17" customWidth="1"/>
    <col min="2542" max="2542" width="5.54296875" style="17" customWidth="1"/>
    <col min="2543" max="2543" width="10.54296875" style="17" customWidth="1"/>
    <col min="2544" max="2544" width="5.54296875" style="17" customWidth="1"/>
    <col min="2545" max="2545" width="0" style="17" hidden="1" customWidth="1"/>
    <col min="2546" max="2546" width="7.54296875" style="17" customWidth="1"/>
    <col min="2547" max="2547" width="7.7265625" style="17" customWidth="1"/>
    <col min="2548" max="2548" width="9.54296875" style="17" customWidth="1"/>
    <col min="2549" max="2549" width="8.1796875" style="17" customWidth="1"/>
    <col min="2550" max="2794" width="9.1796875" style="17"/>
    <col min="2795" max="2795" width="3.1796875" style="17" customWidth="1"/>
    <col min="2796" max="2796" width="35.81640625" style="17" customWidth="1"/>
    <col min="2797" max="2797" width="5.7265625" style="17" customWidth="1"/>
    <col min="2798" max="2798" width="5.54296875" style="17" customWidth="1"/>
    <col min="2799" max="2799" width="10.54296875" style="17" customWidth="1"/>
    <col min="2800" max="2800" width="5.54296875" style="17" customWidth="1"/>
    <col min="2801" max="2801" width="0" style="17" hidden="1" customWidth="1"/>
    <col min="2802" max="2802" width="7.54296875" style="17" customWidth="1"/>
    <col min="2803" max="2803" width="7.7265625" style="17" customWidth="1"/>
    <col min="2804" max="2804" width="9.54296875" style="17" customWidth="1"/>
    <col min="2805" max="2805" width="8.1796875" style="17" customWidth="1"/>
    <col min="2806" max="3050" width="9.1796875" style="17"/>
    <col min="3051" max="3051" width="3.1796875" style="17" customWidth="1"/>
    <col min="3052" max="3052" width="35.81640625" style="17" customWidth="1"/>
    <col min="3053" max="3053" width="5.7265625" style="17" customWidth="1"/>
    <col min="3054" max="3054" width="5.54296875" style="17" customWidth="1"/>
    <col min="3055" max="3055" width="10.54296875" style="17" customWidth="1"/>
    <col min="3056" max="3056" width="5.54296875" style="17" customWidth="1"/>
    <col min="3057" max="3057" width="0" style="17" hidden="1" customWidth="1"/>
    <col min="3058" max="3058" width="7.54296875" style="17" customWidth="1"/>
    <col min="3059" max="3059" width="7.7265625" style="17" customWidth="1"/>
    <col min="3060" max="3060" width="9.54296875" style="17" customWidth="1"/>
    <col min="3061" max="3061" width="8.1796875" style="17" customWidth="1"/>
    <col min="3062" max="3306" width="9.1796875" style="17"/>
    <col min="3307" max="3307" width="3.1796875" style="17" customWidth="1"/>
    <col min="3308" max="3308" width="35.81640625" style="17" customWidth="1"/>
    <col min="3309" max="3309" width="5.7265625" style="17" customWidth="1"/>
    <col min="3310" max="3310" width="5.54296875" style="17" customWidth="1"/>
    <col min="3311" max="3311" width="10.54296875" style="17" customWidth="1"/>
    <col min="3312" max="3312" width="5.54296875" style="17" customWidth="1"/>
    <col min="3313" max="3313" width="0" style="17" hidden="1" customWidth="1"/>
    <col min="3314" max="3314" width="7.54296875" style="17" customWidth="1"/>
    <col min="3315" max="3315" width="7.7265625" style="17" customWidth="1"/>
    <col min="3316" max="3316" width="9.54296875" style="17" customWidth="1"/>
    <col min="3317" max="3317" width="8.1796875" style="17" customWidth="1"/>
    <col min="3318" max="3562" width="9.1796875" style="17"/>
    <col min="3563" max="3563" width="3.1796875" style="17" customWidth="1"/>
    <col min="3564" max="3564" width="35.81640625" style="17" customWidth="1"/>
    <col min="3565" max="3565" width="5.7265625" style="17" customWidth="1"/>
    <col min="3566" max="3566" width="5.54296875" style="17" customWidth="1"/>
    <col min="3567" max="3567" width="10.54296875" style="17" customWidth="1"/>
    <col min="3568" max="3568" width="5.54296875" style="17" customWidth="1"/>
    <col min="3569" max="3569" width="0" style="17" hidden="1" customWidth="1"/>
    <col min="3570" max="3570" width="7.54296875" style="17" customWidth="1"/>
    <col min="3571" max="3571" width="7.7265625" style="17" customWidth="1"/>
    <col min="3572" max="3572" width="9.54296875" style="17" customWidth="1"/>
    <col min="3573" max="3573" width="8.1796875" style="17" customWidth="1"/>
    <col min="3574" max="3818" width="9.1796875" style="17"/>
    <col min="3819" max="3819" width="3.1796875" style="17" customWidth="1"/>
    <col min="3820" max="3820" width="35.81640625" style="17" customWidth="1"/>
    <col min="3821" max="3821" width="5.7265625" style="17" customWidth="1"/>
    <col min="3822" max="3822" width="5.54296875" style="17" customWidth="1"/>
    <col min="3823" max="3823" width="10.54296875" style="17" customWidth="1"/>
    <col min="3824" max="3824" width="5.54296875" style="17" customWidth="1"/>
    <col min="3825" max="3825" width="0" style="17" hidden="1" customWidth="1"/>
    <col min="3826" max="3826" width="7.54296875" style="17" customWidth="1"/>
    <col min="3827" max="3827" width="7.7265625" style="17" customWidth="1"/>
    <col min="3828" max="3828" width="9.54296875" style="17" customWidth="1"/>
    <col min="3829" max="3829" width="8.1796875" style="17" customWidth="1"/>
    <col min="3830" max="4074" width="9.1796875" style="17"/>
    <col min="4075" max="4075" width="3.1796875" style="17" customWidth="1"/>
    <col min="4076" max="4076" width="35.81640625" style="17" customWidth="1"/>
    <col min="4077" max="4077" width="5.7265625" style="17" customWidth="1"/>
    <col min="4078" max="4078" width="5.54296875" style="17" customWidth="1"/>
    <col min="4079" max="4079" width="10.54296875" style="17" customWidth="1"/>
    <col min="4080" max="4080" width="5.54296875" style="17" customWidth="1"/>
    <col min="4081" max="4081" width="0" style="17" hidden="1" customWidth="1"/>
    <col min="4082" max="4082" width="7.54296875" style="17" customWidth="1"/>
    <col min="4083" max="4083" width="7.7265625" style="17" customWidth="1"/>
    <col min="4084" max="4084" width="9.54296875" style="17" customWidth="1"/>
    <col min="4085" max="4085" width="8.1796875" style="17" customWidth="1"/>
    <col min="4086" max="4330" width="9.1796875" style="17"/>
    <col min="4331" max="4331" width="3.1796875" style="17" customWidth="1"/>
    <col min="4332" max="4332" width="35.81640625" style="17" customWidth="1"/>
    <col min="4333" max="4333" width="5.7265625" style="17" customWidth="1"/>
    <col min="4334" max="4334" width="5.54296875" style="17" customWidth="1"/>
    <col min="4335" max="4335" width="10.54296875" style="17" customWidth="1"/>
    <col min="4336" max="4336" width="5.54296875" style="17" customWidth="1"/>
    <col min="4337" max="4337" width="0" style="17" hidden="1" customWidth="1"/>
    <col min="4338" max="4338" width="7.54296875" style="17" customWidth="1"/>
    <col min="4339" max="4339" width="7.7265625" style="17" customWidth="1"/>
    <col min="4340" max="4340" width="9.54296875" style="17" customWidth="1"/>
    <col min="4341" max="4341" width="8.1796875" style="17" customWidth="1"/>
    <col min="4342" max="4586" width="9.1796875" style="17"/>
    <col min="4587" max="4587" width="3.1796875" style="17" customWidth="1"/>
    <col min="4588" max="4588" width="35.81640625" style="17" customWidth="1"/>
    <col min="4589" max="4589" width="5.7265625" style="17" customWidth="1"/>
    <col min="4590" max="4590" width="5.54296875" style="17" customWidth="1"/>
    <col min="4591" max="4591" width="10.54296875" style="17" customWidth="1"/>
    <col min="4592" max="4592" width="5.54296875" style="17" customWidth="1"/>
    <col min="4593" max="4593" width="0" style="17" hidden="1" customWidth="1"/>
    <col min="4594" max="4594" width="7.54296875" style="17" customWidth="1"/>
    <col min="4595" max="4595" width="7.7265625" style="17" customWidth="1"/>
    <col min="4596" max="4596" width="9.54296875" style="17" customWidth="1"/>
    <col min="4597" max="4597" width="8.1796875" style="17" customWidth="1"/>
    <col min="4598" max="4842" width="9.1796875" style="17"/>
    <col min="4843" max="4843" width="3.1796875" style="17" customWidth="1"/>
    <col min="4844" max="4844" width="35.81640625" style="17" customWidth="1"/>
    <col min="4845" max="4845" width="5.7265625" style="17" customWidth="1"/>
    <col min="4846" max="4846" width="5.54296875" style="17" customWidth="1"/>
    <col min="4847" max="4847" width="10.54296875" style="17" customWidth="1"/>
    <col min="4848" max="4848" width="5.54296875" style="17" customWidth="1"/>
    <col min="4849" max="4849" width="0" style="17" hidden="1" customWidth="1"/>
    <col min="4850" max="4850" width="7.54296875" style="17" customWidth="1"/>
    <col min="4851" max="4851" width="7.7265625" style="17" customWidth="1"/>
    <col min="4852" max="4852" width="9.54296875" style="17" customWidth="1"/>
    <col min="4853" max="4853" width="8.1796875" style="17" customWidth="1"/>
    <col min="4854" max="5098" width="9.1796875" style="17"/>
    <col min="5099" max="5099" width="3.1796875" style="17" customWidth="1"/>
    <col min="5100" max="5100" width="35.81640625" style="17" customWidth="1"/>
    <col min="5101" max="5101" width="5.7265625" style="17" customWidth="1"/>
    <col min="5102" max="5102" width="5.54296875" style="17" customWidth="1"/>
    <col min="5103" max="5103" width="10.54296875" style="17" customWidth="1"/>
    <col min="5104" max="5104" width="5.54296875" style="17" customWidth="1"/>
    <col min="5105" max="5105" width="0" style="17" hidden="1" customWidth="1"/>
    <col min="5106" max="5106" width="7.54296875" style="17" customWidth="1"/>
    <col min="5107" max="5107" width="7.7265625" style="17" customWidth="1"/>
    <col min="5108" max="5108" width="9.54296875" style="17" customWidth="1"/>
    <col min="5109" max="5109" width="8.1796875" style="17" customWidth="1"/>
    <col min="5110" max="5354" width="9.1796875" style="17"/>
    <col min="5355" max="5355" width="3.1796875" style="17" customWidth="1"/>
    <col min="5356" max="5356" width="35.81640625" style="17" customWidth="1"/>
    <col min="5357" max="5357" width="5.7265625" style="17" customWidth="1"/>
    <col min="5358" max="5358" width="5.54296875" style="17" customWidth="1"/>
    <col min="5359" max="5359" width="10.54296875" style="17" customWidth="1"/>
    <col min="5360" max="5360" width="5.54296875" style="17" customWidth="1"/>
    <col min="5361" max="5361" width="0" style="17" hidden="1" customWidth="1"/>
    <col min="5362" max="5362" width="7.54296875" style="17" customWidth="1"/>
    <col min="5363" max="5363" width="7.7265625" style="17" customWidth="1"/>
    <col min="5364" max="5364" width="9.54296875" style="17" customWidth="1"/>
    <col min="5365" max="5365" width="8.1796875" style="17" customWidth="1"/>
    <col min="5366" max="5610" width="9.1796875" style="17"/>
    <col min="5611" max="5611" width="3.1796875" style="17" customWidth="1"/>
    <col min="5612" max="5612" width="35.81640625" style="17" customWidth="1"/>
    <col min="5613" max="5613" width="5.7265625" style="17" customWidth="1"/>
    <col min="5614" max="5614" width="5.54296875" style="17" customWidth="1"/>
    <col min="5615" max="5615" width="10.54296875" style="17" customWidth="1"/>
    <col min="5616" max="5616" width="5.54296875" style="17" customWidth="1"/>
    <col min="5617" max="5617" width="0" style="17" hidden="1" customWidth="1"/>
    <col min="5618" max="5618" width="7.54296875" style="17" customWidth="1"/>
    <col min="5619" max="5619" width="7.7265625" style="17" customWidth="1"/>
    <col min="5620" max="5620" width="9.54296875" style="17" customWidth="1"/>
    <col min="5621" max="5621" width="8.1796875" style="17" customWidth="1"/>
    <col min="5622" max="5866" width="9.1796875" style="17"/>
    <col min="5867" max="5867" width="3.1796875" style="17" customWidth="1"/>
    <col min="5868" max="5868" width="35.81640625" style="17" customWidth="1"/>
    <col min="5869" max="5869" width="5.7265625" style="17" customWidth="1"/>
    <col min="5870" max="5870" width="5.54296875" style="17" customWidth="1"/>
    <col min="5871" max="5871" width="10.54296875" style="17" customWidth="1"/>
    <col min="5872" max="5872" width="5.54296875" style="17" customWidth="1"/>
    <col min="5873" max="5873" width="0" style="17" hidden="1" customWidth="1"/>
    <col min="5874" max="5874" width="7.54296875" style="17" customWidth="1"/>
    <col min="5875" max="5875" width="7.7265625" style="17" customWidth="1"/>
    <col min="5876" max="5876" width="9.54296875" style="17" customWidth="1"/>
    <col min="5877" max="5877" width="8.1796875" style="17" customWidth="1"/>
    <col min="5878" max="6122" width="9.1796875" style="17"/>
    <col min="6123" max="6123" width="3.1796875" style="17" customWidth="1"/>
    <col min="6124" max="6124" width="35.81640625" style="17" customWidth="1"/>
    <col min="6125" max="6125" width="5.7265625" style="17" customWidth="1"/>
    <col min="6126" max="6126" width="5.54296875" style="17" customWidth="1"/>
    <col min="6127" max="6127" width="10.54296875" style="17" customWidth="1"/>
    <col min="6128" max="6128" width="5.54296875" style="17" customWidth="1"/>
    <col min="6129" max="6129" width="0" style="17" hidden="1" customWidth="1"/>
    <col min="6130" max="6130" width="7.54296875" style="17" customWidth="1"/>
    <col min="6131" max="6131" width="7.7265625" style="17" customWidth="1"/>
    <col min="6132" max="6132" width="9.54296875" style="17" customWidth="1"/>
    <col min="6133" max="6133" width="8.1796875" style="17" customWidth="1"/>
    <col min="6134" max="6378" width="9.1796875" style="17"/>
    <col min="6379" max="6379" width="3.1796875" style="17" customWidth="1"/>
    <col min="6380" max="6380" width="35.81640625" style="17" customWidth="1"/>
    <col min="6381" max="6381" width="5.7265625" style="17" customWidth="1"/>
    <col min="6382" max="6382" width="5.54296875" style="17" customWidth="1"/>
    <col min="6383" max="6383" width="10.54296875" style="17" customWidth="1"/>
    <col min="6384" max="6384" width="5.54296875" style="17" customWidth="1"/>
    <col min="6385" max="6385" width="0" style="17" hidden="1" customWidth="1"/>
    <col min="6386" max="6386" width="7.54296875" style="17" customWidth="1"/>
    <col min="6387" max="6387" width="7.7265625" style="17" customWidth="1"/>
    <col min="6388" max="6388" width="9.54296875" style="17" customWidth="1"/>
    <col min="6389" max="6389" width="8.1796875" style="17" customWidth="1"/>
    <col min="6390" max="6634" width="9.1796875" style="17"/>
    <col min="6635" max="6635" width="3.1796875" style="17" customWidth="1"/>
    <col min="6636" max="6636" width="35.81640625" style="17" customWidth="1"/>
    <col min="6637" max="6637" width="5.7265625" style="17" customWidth="1"/>
    <col min="6638" max="6638" width="5.54296875" style="17" customWidth="1"/>
    <col min="6639" max="6639" width="10.54296875" style="17" customWidth="1"/>
    <col min="6640" max="6640" width="5.54296875" style="17" customWidth="1"/>
    <col min="6641" max="6641" width="0" style="17" hidden="1" customWidth="1"/>
    <col min="6642" max="6642" width="7.54296875" style="17" customWidth="1"/>
    <col min="6643" max="6643" width="7.7265625" style="17" customWidth="1"/>
    <col min="6644" max="6644" width="9.54296875" style="17" customWidth="1"/>
    <col min="6645" max="6645" width="8.1796875" style="17" customWidth="1"/>
    <col min="6646" max="6890" width="9.1796875" style="17"/>
    <col min="6891" max="6891" width="3.1796875" style="17" customWidth="1"/>
    <col min="6892" max="6892" width="35.81640625" style="17" customWidth="1"/>
    <col min="6893" max="6893" width="5.7265625" style="17" customWidth="1"/>
    <col min="6894" max="6894" width="5.54296875" style="17" customWidth="1"/>
    <col min="6895" max="6895" width="10.54296875" style="17" customWidth="1"/>
    <col min="6896" max="6896" width="5.54296875" style="17" customWidth="1"/>
    <col min="6897" max="6897" width="0" style="17" hidden="1" customWidth="1"/>
    <col min="6898" max="6898" width="7.54296875" style="17" customWidth="1"/>
    <col min="6899" max="6899" width="7.7265625" style="17" customWidth="1"/>
    <col min="6900" max="6900" width="9.54296875" style="17" customWidth="1"/>
    <col min="6901" max="6901" width="8.1796875" style="17" customWidth="1"/>
    <col min="6902" max="7146" width="9.1796875" style="17"/>
    <col min="7147" max="7147" width="3.1796875" style="17" customWidth="1"/>
    <col min="7148" max="7148" width="35.81640625" style="17" customWidth="1"/>
    <col min="7149" max="7149" width="5.7265625" style="17" customWidth="1"/>
    <col min="7150" max="7150" width="5.54296875" style="17" customWidth="1"/>
    <col min="7151" max="7151" width="10.54296875" style="17" customWidth="1"/>
    <col min="7152" max="7152" width="5.54296875" style="17" customWidth="1"/>
    <col min="7153" max="7153" width="0" style="17" hidden="1" customWidth="1"/>
    <col min="7154" max="7154" width="7.54296875" style="17" customWidth="1"/>
    <col min="7155" max="7155" width="7.7265625" style="17" customWidth="1"/>
    <col min="7156" max="7156" width="9.54296875" style="17" customWidth="1"/>
    <col min="7157" max="7157" width="8.1796875" style="17" customWidth="1"/>
    <col min="7158" max="7402" width="9.1796875" style="17"/>
    <col min="7403" max="7403" width="3.1796875" style="17" customWidth="1"/>
    <col min="7404" max="7404" width="35.81640625" style="17" customWidth="1"/>
    <col min="7405" max="7405" width="5.7265625" style="17" customWidth="1"/>
    <col min="7406" max="7406" width="5.54296875" style="17" customWidth="1"/>
    <col min="7407" max="7407" width="10.54296875" style="17" customWidth="1"/>
    <col min="7408" max="7408" width="5.54296875" style="17" customWidth="1"/>
    <col min="7409" max="7409" width="0" style="17" hidden="1" customWidth="1"/>
    <col min="7410" max="7410" width="7.54296875" style="17" customWidth="1"/>
    <col min="7411" max="7411" width="7.7265625" style="17" customWidth="1"/>
    <col min="7412" max="7412" width="9.54296875" style="17" customWidth="1"/>
    <col min="7413" max="7413" width="8.1796875" style="17" customWidth="1"/>
    <col min="7414" max="7658" width="9.1796875" style="17"/>
    <col min="7659" max="7659" width="3.1796875" style="17" customWidth="1"/>
    <col min="7660" max="7660" width="35.81640625" style="17" customWidth="1"/>
    <col min="7661" max="7661" width="5.7265625" style="17" customWidth="1"/>
    <col min="7662" max="7662" width="5.54296875" style="17" customWidth="1"/>
    <col min="7663" max="7663" width="10.54296875" style="17" customWidth="1"/>
    <col min="7664" max="7664" width="5.54296875" style="17" customWidth="1"/>
    <col min="7665" max="7665" width="0" style="17" hidden="1" customWidth="1"/>
    <col min="7666" max="7666" width="7.54296875" style="17" customWidth="1"/>
    <col min="7667" max="7667" width="7.7265625" style="17" customWidth="1"/>
    <col min="7668" max="7668" width="9.54296875" style="17" customWidth="1"/>
    <col min="7669" max="7669" width="8.1796875" style="17" customWidth="1"/>
    <col min="7670" max="7914" width="9.1796875" style="17"/>
    <col min="7915" max="7915" width="3.1796875" style="17" customWidth="1"/>
    <col min="7916" max="7916" width="35.81640625" style="17" customWidth="1"/>
    <col min="7917" max="7917" width="5.7265625" style="17" customWidth="1"/>
    <col min="7918" max="7918" width="5.54296875" style="17" customWidth="1"/>
    <col min="7919" max="7919" width="10.54296875" style="17" customWidth="1"/>
    <col min="7920" max="7920" width="5.54296875" style="17" customWidth="1"/>
    <col min="7921" max="7921" width="0" style="17" hidden="1" customWidth="1"/>
    <col min="7922" max="7922" width="7.54296875" style="17" customWidth="1"/>
    <col min="7923" max="7923" width="7.7265625" style="17" customWidth="1"/>
    <col min="7924" max="7924" width="9.54296875" style="17" customWidth="1"/>
    <col min="7925" max="7925" width="8.1796875" style="17" customWidth="1"/>
    <col min="7926" max="8170" width="9.1796875" style="17"/>
    <col min="8171" max="8171" width="3.1796875" style="17" customWidth="1"/>
    <col min="8172" max="8172" width="35.81640625" style="17" customWidth="1"/>
    <col min="8173" max="8173" width="5.7265625" style="17" customWidth="1"/>
    <col min="8174" max="8174" width="5.54296875" style="17" customWidth="1"/>
    <col min="8175" max="8175" width="10.54296875" style="17" customWidth="1"/>
    <col min="8176" max="8176" width="5.54296875" style="17" customWidth="1"/>
    <col min="8177" max="8177" width="0" style="17" hidden="1" customWidth="1"/>
    <col min="8178" max="8178" width="7.54296875" style="17" customWidth="1"/>
    <col min="8179" max="8179" width="7.7265625" style="17" customWidth="1"/>
    <col min="8180" max="8180" width="9.54296875" style="17" customWidth="1"/>
    <col min="8181" max="8181" width="8.1796875" style="17" customWidth="1"/>
    <col min="8182" max="8426" width="9.1796875" style="17"/>
    <col min="8427" max="8427" width="3.1796875" style="17" customWidth="1"/>
    <col min="8428" max="8428" width="35.81640625" style="17" customWidth="1"/>
    <col min="8429" max="8429" width="5.7265625" style="17" customWidth="1"/>
    <col min="8430" max="8430" width="5.54296875" style="17" customWidth="1"/>
    <col min="8431" max="8431" width="10.54296875" style="17" customWidth="1"/>
    <col min="8432" max="8432" width="5.54296875" style="17" customWidth="1"/>
    <col min="8433" max="8433" width="0" style="17" hidden="1" customWidth="1"/>
    <col min="8434" max="8434" width="7.54296875" style="17" customWidth="1"/>
    <col min="8435" max="8435" width="7.7265625" style="17" customWidth="1"/>
    <col min="8436" max="8436" width="9.54296875" style="17" customWidth="1"/>
    <col min="8437" max="8437" width="8.1796875" style="17" customWidth="1"/>
    <col min="8438" max="8682" width="9.1796875" style="17"/>
    <col min="8683" max="8683" width="3.1796875" style="17" customWidth="1"/>
    <col min="8684" max="8684" width="35.81640625" style="17" customWidth="1"/>
    <col min="8685" max="8685" width="5.7265625" style="17" customWidth="1"/>
    <col min="8686" max="8686" width="5.54296875" style="17" customWidth="1"/>
    <col min="8687" max="8687" width="10.54296875" style="17" customWidth="1"/>
    <col min="8688" max="8688" width="5.54296875" style="17" customWidth="1"/>
    <col min="8689" max="8689" width="0" style="17" hidden="1" customWidth="1"/>
    <col min="8690" max="8690" width="7.54296875" style="17" customWidth="1"/>
    <col min="8691" max="8691" width="7.7265625" style="17" customWidth="1"/>
    <col min="8692" max="8692" width="9.54296875" style="17" customWidth="1"/>
    <col min="8693" max="8693" width="8.1796875" style="17" customWidth="1"/>
    <col min="8694" max="8938" width="9.1796875" style="17"/>
    <col min="8939" max="8939" width="3.1796875" style="17" customWidth="1"/>
    <col min="8940" max="8940" width="35.81640625" style="17" customWidth="1"/>
    <col min="8941" max="8941" width="5.7265625" style="17" customWidth="1"/>
    <col min="8942" max="8942" width="5.54296875" style="17" customWidth="1"/>
    <col min="8943" max="8943" width="10.54296875" style="17" customWidth="1"/>
    <col min="8944" max="8944" width="5.54296875" style="17" customWidth="1"/>
    <col min="8945" max="8945" width="0" style="17" hidden="1" customWidth="1"/>
    <col min="8946" max="8946" width="7.54296875" style="17" customWidth="1"/>
    <col min="8947" max="8947" width="7.7265625" style="17" customWidth="1"/>
    <col min="8948" max="8948" width="9.54296875" style="17" customWidth="1"/>
    <col min="8949" max="8949" width="8.1796875" style="17" customWidth="1"/>
    <col min="8950" max="9194" width="9.1796875" style="17"/>
    <col min="9195" max="9195" width="3.1796875" style="17" customWidth="1"/>
    <col min="9196" max="9196" width="35.81640625" style="17" customWidth="1"/>
    <col min="9197" max="9197" width="5.7265625" style="17" customWidth="1"/>
    <col min="9198" max="9198" width="5.54296875" style="17" customWidth="1"/>
    <col min="9199" max="9199" width="10.54296875" style="17" customWidth="1"/>
    <col min="9200" max="9200" width="5.54296875" style="17" customWidth="1"/>
    <col min="9201" max="9201" width="0" style="17" hidden="1" customWidth="1"/>
    <col min="9202" max="9202" width="7.54296875" style="17" customWidth="1"/>
    <col min="9203" max="9203" width="7.7265625" style="17" customWidth="1"/>
    <col min="9204" max="9204" width="9.54296875" style="17" customWidth="1"/>
    <col min="9205" max="9205" width="8.1796875" style="17" customWidth="1"/>
    <col min="9206" max="9450" width="9.1796875" style="17"/>
    <col min="9451" max="9451" width="3.1796875" style="17" customWidth="1"/>
    <col min="9452" max="9452" width="35.81640625" style="17" customWidth="1"/>
    <col min="9453" max="9453" width="5.7265625" style="17" customWidth="1"/>
    <col min="9454" max="9454" width="5.54296875" style="17" customWidth="1"/>
    <col min="9455" max="9455" width="10.54296875" style="17" customWidth="1"/>
    <col min="9456" max="9456" width="5.54296875" style="17" customWidth="1"/>
    <col min="9457" max="9457" width="0" style="17" hidden="1" customWidth="1"/>
    <col min="9458" max="9458" width="7.54296875" style="17" customWidth="1"/>
    <col min="9459" max="9459" width="7.7265625" style="17" customWidth="1"/>
    <col min="9460" max="9460" width="9.54296875" style="17" customWidth="1"/>
    <col min="9461" max="9461" width="8.1796875" style="17" customWidth="1"/>
    <col min="9462" max="9706" width="9.1796875" style="17"/>
    <col min="9707" max="9707" width="3.1796875" style="17" customWidth="1"/>
    <col min="9708" max="9708" width="35.81640625" style="17" customWidth="1"/>
    <col min="9709" max="9709" width="5.7265625" style="17" customWidth="1"/>
    <col min="9710" max="9710" width="5.54296875" style="17" customWidth="1"/>
    <col min="9711" max="9711" width="10.54296875" style="17" customWidth="1"/>
    <col min="9712" max="9712" width="5.54296875" style="17" customWidth="1"/>
    <col min="9713" max="9713" width="0" style="17" hidden="1" customWidth="1"/>
    <col min="9714" max="9714" width="7.54296875" style="17" customWidth="1"/>
    <col min="9715" max="9715" width="7.7265625" style="17" customWidth="1"/>
    <col min="9716" max="9716" width="9.54296875" style="17" customWidth="1"/>
    <col min="9717" max="9717" width="8.1796875" style="17" customWidth="1"/>
    <col min="9718" max="9962" width="9.1796875" style="17"/>
    <col min="9963" max="9963" width="3.1796875" style="17" customWidth="1"/>
    <col min="9964" max="9964" width="35.81640625" style="17" customWidth="1"/>
    <col min="9965" max="9965" width="5.7265625" style="17" customWidth="1"/>
    <col min="9966" max="9966" width="5.54296875" style="17" customWidth="1"/>
    <col min="9967" max="9967" width="10.54296875" style="17" customWidth="1"/>
    <col min="9968" max="9968" width="5.54296875" style="17" customWidth="1"/>
    <col min="9969" max="9969" width="0" style="17" hidden="1" customWidth="1"/>
    <col min="9970" max="9970" width="7.54296875" style="17" customWidth="1"/>
    <col min="9971" max="9971" width="7.7265625" style="17" customWidth="1"/>
    <col min="9972" max="9972" width="9.54296875" style="17" customWidth="1"/>
    <col min="9973" max="9973" width="8.1796875" style="17" customWidth="1"/>
    <col min="9974" max="10218" width="9.1796875" style="17"/>
    <col min="10219" max="10219" width="3.1796875" style="17" customWidth="1"/>
    <col min="10220" max="10220" width="35.81640625" style="17" customWidth="1"/>
    <col min="10221" max="10221" width="5.7265625" style="17" customWidth="1"/>
    <col min="10222" max="10222" width="5.54296875" style="17" customWidth="1"/>
    <col min="10223" max="10223" width="10.54296875" style="17" customWidth="1"/>
    <col min="10224" max="10224" width="5.54296875" style="17" customWidth="1"/>
    <col min="10225" max="10225" width="0" style="17" hidden="1" customWidth="1"/>
    <col min="10226" max="10226" width="7.54296875" style="17" customWidth="1"/>
    <col min="10227" max="10227" width="7.7265625" style="17" customWidth="1"/>
    <col min="10228" max="10228" width="9.54296875" style="17" customWidth="1"/>
    <col min="10229" max="10229" width="8.1796875" style="17" customWidth="1"/>
    <col min="10230" max="10474" width="9.1796875" style="17"/>
    <col min="10475" max="10475" width="3.1796875" style="17" customWidth="1"/>
    <col min="10476" max="10476" width="35.81640625" style="17" customWidth="1"/>
    <col min="10477" max="10477" width="5.7265625" style="17" customWidth="1"/>
    <col min="10478" max="10478" width="5.54296875" style="17" customWidth="1"/>
    <col min="10479" max="10479" width="10.54296875" style="17" customWidth="1"/>
    <col min="10480" max="10480" width="5.54296875" style="17" customWidth="1"/>
    <col min="10481" max="10481" width="0" style="17" hidden="1" customWidth="1"/>
    <col min="10482" max="10482" width="7.54296875" style="17" customWidth="1"/>
    <col min="10483" max="10483" width="7.7265625" style="17" customWidth="1"/>
    <col min="10484" max="10484" width="9.54296875" style="17" customWidth="1"/>
    <col min="10485" max="10485" width="8.1796875" style="17" customWidth="1"/>
    <col min="10486" max="10730" width="9.1796875" style="17"/>
    <col min="10731" max="10731" width="3.1796875" style="17" customWidth="1"/>
    <col min="10732" max="10732" width="35.81640625" style="17" customWidth="1"/>
    <col min="10733" max="10733" width="5.7265625" style="17" customWidth="1"/>
    <col min="10734" max="10734" width="5.54296875" style="17" customWidth="1"/>
    <col min="10735" max="10735" width="10.54296875" style="17" customWidth="1"/>
    <col min="10736" max="10736" width="5.54296875" style="17" customWidth="1"/>
    <col min="10737" max="10737" width="0" style="17" hidden="1" customWidth="1"/>
    <col min="10738" max="10738" width="7.54296875" style="17" customWidth="1"/>
    <col min="10739" max="10739" width="7.7265625" style="17" customWidth="1"/>
    <col min="10740" max="10740" width="9.54296875" style="17" customWidth="1"/>
    <col min="10741" max="10741" width="8.1796875" style="17" customWidth="1"/>
    <col min="10742" max="10986" width="9.1796875" style="17"/>
    <col min="10987" max="10987" width="3.1796875" style="17" customWidth="1"/>
    <col min="10988" max="10988" width="35.81640625" style="17" customWidth="1"/>
    <col min="10989" max="10989" width="5.7265625" style="17" customWidth="1"/>
    <col min="10990" max="10990" width="5.54296875" style="17" customWidth="1"/>
    <col min="10991" max="10991" width="10.54296875" style="17" customWidth="1"/>
    <col min="10992" max="10992" width="5.54296875" style="17" customWidth="1"/>
    <col min="10993" max="10993" width="0" style="17" hidden="1" customWidth="1"/>
    <col min="10994" max="10994" width="7.54296875" style="17" customWidth="1"/>
    <col min="10995" max="10995" width="7.7265625" style="17" customWidth="1"/>
    <col min="10996" max="10996" width="9.54296875" style="17" customWidth="1"/>
    <col min="10997" max="10997" width="8.1796875" style="17" customWidth="1"/>
    <col min="10998" max="11242" width="9.1796875" style="17"/>
    <col min="11243" max="11243" width="3.1796875" style="17" customWidth="1"/>
    <col min="11244" max="11244" width="35.81640625" style="17" customWidth="1"/>
    <col min="11245" max="11245" width="5.7265625" style="17" customWidth="1"/>
    <col min="11246" max="11246" width="5.54296875" style="17" customWidth="1"/>
    <col min="11247" max="11247" width="10.54296875" style="17" customWidth="1"/>
    <col min="11248" max="11248" width="5.54296875" style="17" customWidth="1"/>
    <col min="11249" max="11249" width="0" style="17" hidden="1" customWidth="1"/>
    <col min="11250" max="11250" width="7.54296875" style="17" customWidth="1"/>
    <col min="11251" max="11251" width="7.7265625" style="17" customWidth="1"/>
    <col min="11252" max="11252" width="9.54296875" style="17" customWidth="1"/>
    <col min="11253" max="11253" width="8.1796875" style="17" customWidth="1"/>
    <col min="11254" max="11498" width="9.1796875" style="17"/>
    <col min="11499" max="11499" width="3.1796875" style="17" customWidth="1"/>
    <col min="11500" max="11500" width="35.81640625" style="17" customWidth="1"/>
    <col min="11501" max="11501" width="5.7265625" style="17" customWidth="1"/>
    <col min="11502" max="11502" width="5.54296875" style="17" customWidth="1"/>
    <col min="11503" max="11503" width="10.54296875" style="17" customWidth="1"/>
    <col min="11504" max="11504" width="5.54296875" style="17" customWidth="1"/>
    <col min="11505" max="11505" width="0" style="17" hidden="1" customWidth="1"/>
    <col min="11506" max="11506" width="7.54296875" style="17" customWidth="1"/>
    <col min="11507" max="11507" width="7.7265625" style="17" customWidth="1"/>
    <col min="11508" max="11508" width="9.54296875" style="17" customWidth="1"/>
    <col min="11509" max="11509" width="8.1796875" style="17" customWidth="1"/>
    <col min="11510" max="11754" width="9.1796875" style="17"/>
    <col min="11755" max="11755" width="3.1796875" style="17" customWidth="1"/>
    <col min="11756" max="11756" width="35.81640625" style="17" customWidth="1"/>
    <col min="11757" max="11757" width="5.7265625" style="17" customWidth="1"/>
    <col min="11758" max="11758" width="5.54296875" style="17" customWidth="1"/>
    <col min="11759" max="11759" width="10.54296875" style="17" customWidth="1"/>
    <col min="11760" max="11760" width="5.54296875" style="17" customWidth="1"/>
    <col min="11761" max="11761" width="0" style="17" hidden="1" customWidth="1"/>
    <col min="11762" max="11762" width="7.54296875" style="17" customWidth="1"/>
    <col min="11763" max="11763" width="7.7265625" style="17" customWidth="1"/>
    <col min="11764" max="11764" width="9.54296875" style="17" customWidth="1"/>
    <col min="11765" max="11765" width="8.1796875" style="17" customWidth="1"/>
    <col min="11766" max="12010" width="9.1796875" style="17"/>
    <col min="12011" max="12011" width="3.1796875" style="17" customWidth="1"/>
    <col min="12012" max="12012" width="35.81640625" style="17" customWidth="1"/>
    <col min="12013" max="12013" width="5.7265625" style="17" customWidth="1"/>
    <col min="12014" max="12014" width="5.54296875" style="17" customWidth="1"/>
    <col min="12015" max="12015" width="10.54296875" style="17" customWidth="1"/>
    <col min="12016" max="12016" width="5.54296875" style="17" customWidth="1"/>
    <col min="12017" max="12017" width="0" style="17" hidden="1" customWidth="1"/>
    <col min="12018" max="12018" width="7.54296875" style="17" customWidth="1"/>
    <col min="12019" max="12019" width="7.7265625" style="17" customWidth="1"/>
    <col min="12020" max="12020" width="9.54296875" style="17" customWidth="1"/>
    <col min="12021" max="12021" width="8.1796875" style="17" customWidth="1"/>
    <col min="12022" max="12266" width="9.1796875" style="17"/>
    <col min="12267" max="12267" width="3.1796875" style="17" customWidth="1"/>
    <col min="12268" max="12268" width="35.81640625" style="17" customWidth="1"/>
    <col min="12269" max="12269" width="5.7265625" style="17" customWidth="1"/>
    <col min="12270" max="12270" width="5.54296875" style="17" customWidth="1"/>
    <col min="12271" max="12271" width="10.54296875" style="17" customWidth="1"/>
    <col min="12272" max="12272" width="5.54296875" style="17" customWidth="1"/>
    <col min="12273" max="12273" width="0" style="17" hidden="1" customWidth="1"/>
    <col min="12274" max="12274" width="7.54296875" style="17" customWidth="1"/>
    <col min="12275" max="12275" width="7.7265625" style="17" customWidth="1"/>
    <col min="12276" max="12276" width="9.54296875" style="17" customWidth="1"/>
    <col min="12277" max="12277" width="8.1796875" style="17" customWidth="1"/>
    <col min="12278" max="12522" width="9.1796875" style="17"/>
    <col min="12523" max="12523" width="3.1796875" style="17" customWidth="1"/>
    <col min="12524" max="12524" width="35.81640625" style="17" customWidth="1"/>
    <col min="12525" max="12525" width="5.7265625" style="17" customWidth="1"/>
    <col min="12526" max="12526" width="5.54296875" style="17" customWidth="1"/>
    <col min="12527" max="12527" width="10.54296875" style="17" customWidth="1"/>
    <col min="12528" max="12528" width="5.54296875" style="17" customWidth="1"/>
    <col min="12529" max="12529" width="0" style="17" hidden="1" customWidth="1"/>
    <col min="12530" max="12530" width="7.54296875" style="17" customWidth="1"/>
    <col min="12531" max="12531" width="7.7265625" style="17" customWidth="1"/>
    <col min="12532" max="12532" width="9.54296875" style="17" customWidth="1"/>
    <col min="12533" max="12533" width="8.1796875" style="17" customWidth="1"/>
    <col min="12534" max="12778" width="9.1796875" style="17"/>
    <col min="12779" max="12779" width="3.1796875" style="17" customWidth="1"/>
    <col min="12780" max="12780" width="35.81640625" style="17" customWidth="1"/>
    <col min="12781" max="12781" width="5.7265625" style="17" customWidth="1"/>
    <col min="12782" max="12782" width="5.54296875" style="17" customWidth="1"/>
    <col min="12783" max="12783" width="10.54296875" style="17" customWidth="1"/>
    <col min="12784" max="12784" width="5.54296875" style="17" customWidth="1"/>
    <col min="12785" max="12785" width="0" style="17" hidden="1" customWidth="1"/>
    <col min="12786" max="12786" width="7.54296875" style="17" customWidth="1"/>
    <col min="12787" max="12787" width="7.7265625" style="17" customWidth="1"/>
    <col min="12788" max="12788" width="9.54296875" style="17" customWidth="1"/>
    <col min="12789" max="12789" width="8.1796875" style="17" customWidth="1"/>
    <col min="12790" max="13034" width="9.1796875" style="17"/>
    <col min="13035" max="13035" width="3.1796875" style="17" customWidth="1"/>
    <col min="13036" max="13036" width="35.81640625" style="17" customWidth="1"/>
    <col min="13037" max="13037" width="5.7265625" style="17" customWidth="1"/>
    <col min="13038" max="13038" width="5.54296875" style="17" customWidth="1"/>
    <col min="13039" max="13039" width="10.54296875" style="17" customWidth="1"/>
    <col min="13040" max="13040" width="5.54296875" style="17" customWidth="1"/>
    <col min="13041" max="13041" width="0" style="17" hidden="1" customWidth="1"/>
    <col min="13042" max="13042" width="7.54296875" style="17" customWidth="1"/>
    <col min="13043" max="13043" width="7.7265625" style="17" customWidth="1"/>
    <col min="13044" max="13044" width="9.54296875" style="17" customWidth="1"/>
    <col min="13045" max="13045" width="8.1796875" style="17" customWidth="1"/>
    <col min="13046" max="13290" width="9.1796875" style="17"/>
    <col min="13291" max="13291" width="3.1796875" style="17" customWidth="1"/>
    <col min="13292" max="13292" width="35.81640625" style="17" customWidth="1"/>
    <col min="13293" max="13293" width="5.7265625" style="17" customWidth="1"/>
    <col min="13294" max="13294" width="5.54296875" style="17" customWidth="1"/>
    <col min="13295" max="13295" width="10.54296875" style="17" customWidth="1"/>
    <col min="13296" max="13296" width="5.54296875" style="17" customWidth="1"/>
    <col min="13297" max="13297" width="0" style="17" hidden="1" customWidth="1"/>
    <col min="13298" max="13298" width="7.54296875" style="17" customWidth="1"/>
    <col min="13299" max="13299" width="7.7265625" style="17" customWidth="1"/>
    <col min="13300" max="13300" width="9.54296875" style="17" customWidth="1"/>
    <col min="13301" max="13301" width="8.1796875" style="17" customWidth="1"/>
    <col min="13302" max="13546" width="9.1796875" style="17"/>
    <col min="13547" max="13547" width="3.1796875" style="17" customWidth="1"/>
    <col min="13548" max="13548" width="35.81640625" style="17" customWidth="1"/>
    <col min="13549" max="13549" width="5.7265625" style="17" customWidth="1"/>
    <col min="13550" max="13550" width="5.54296875" style="17" customWidth="1"/>
    <col min="13551" max="13551" width="10.54296875" style="17" customWidth="1"/>
    <col min="13552" max="13552" width="5.54296875" style="17" customWidth="1"/>
    <col min="13553" max="13553" width="0" style="17" hidden="1" customWidth="1"/>
    <col min="13554" max="13554" width="7.54296875" style="17" customWidth="1"/>
    <col min="13555" max="13555" width="7.7265625" style="17" customWidth="1"/>
    <col min="13556" max="13556" width="9.54296875" style="17" customWidth="1"/>
    <col min="13557" max="13557" width="8.1796875" style="17" customWidth="1"/>
    <col min="13558" max="13802" width="9.1796875" style="17"/>
    <col min="13803" max="13803" width="3.1796875" style="17" customWidth="1"/>
    <col min="13804" max="13804" width="35.81640625" style="17" customWidth="1"/>
    <col min="13805" max="13805" width="5.7265625" style="17" customWidth="1"/>
    <col min="13806" max="13806" width="5.54296875" style="17" customWidth="1"/>
    <col min="13807" max="13807" width="10.54296875" style="17" customWidth="1"/>
    <col min="13808" max="13808" width="5.54296875" style="17" customWidth="1"/>
    <col min="13809" max="13809" width="0" style="17" hidden="1" customWidth="1"/>
    <col min="13810" max="13810" width="7.54296875" style="17" customWidth="1"/>
    <col min="13811" max="13811" width="7.7265625" style="17" customWidth="1"/>
    <col min="13812" max="13812" width="9.54296875" style="17" customWidth="1"/>
    <col min="13813" max="13813" width="8.1796875" style="17" customWidth="1"/>
    <col min="13814" max="14058" width="9.1796875" style="17"/>
    <col min="14059" max="14059" width="3.1796875" style="17" customWidth="1"/>
    <col min="14060" max="14060" width="35.81640625" style="17" customWidth="1"/>
    <col min="14061" max="14061" width="5.7265625" style="17" customWidth="1"/>
    <col min="14062" max="14062" width="5.54296875" style="17" customWidth="1"/>
    <col min="14063" max="14063" width="10.54296875" style="17" customWidth="1"/>
    <col min="14064" max="14064" width="5.54296875" style="17" customWidth="1"/>
    <col min="14065" max="14065" width="0" style="17" hidden="1" customWidth="1"/>
    <col min="14066" max="14066" width="7.54296875" style="17" customWidth="1"/>
    <col min="14067" max="14067" width="7.7265625" style="17" customWidth="1"/>
    <col min="14068" max="14068" width="9.54296875" style="17" customWidth="1"/>
    <col min="14069" max="14069" width="8.1796875" style="17" customWidth="1"/>
    <col min="14070" max="14314" width="9.1796875" style="17"/>
    <col min="14315" max="14315" width="3.1796875" style="17" customWidth="1"/>
    <col min="14316" max="14316" width="35.81640625" style="17" customWidth="1"/>
    <col min="14317" max="14317" width="5.7265625" style="17" customWidth="1"/>
    <col min="14318" max="14318" width="5.54296875" style="17" customWidth="1"/>
    <col min="14319" max="14319" width="10.54296875" style="17" customWidth="1"/>
    <col min="14320" max="14320" width="5.54296875" style="17" customWidth="1"/>
    <col min="14321" max="14321" width="0" style="17" hidden="1" customWidth="1"/>
    <col min="14322" max="14322" width="7.54296875" style="17" customWidth="1"/>
    <col min="14323" max="14323" width="7.7265625" style="17" customWidth="1"/>
    <col min="14324" max="14324" width="9.54296875" style="17" customWidth="1"/>
    <col min="14325" max="14325" width="8.1796875" style="17" customWidth="1"/>
    <col min="14326" max="14570" width="9.1796875" style="17"/>
    <col min="14571" max="14571" width="3.1796875" style="17" customWidth="1"/>
    <col min="14572" max="14572" width="35.81640625" style="17" customWidth="1"/>
    <col min="14573" max="14573" width="5.7265625" style="17" customWidth="1"/>
    <col min="14574" max="14574" width="5.54296875" style="17" customWidth="1"/>
    <col min="14575" max="14575" width="10.54296875" style="17" customWidth="1"/>
    <col min="14576" max="14576" width="5.54296875" style="17" customWidth="1"/>
    <col min="14577" max="14577" width="0" style="17" hidden="1" customWidth="1"/>
    <col min="14578" max="14578" width="7.54296875" style="17" customWidth="1"/>
    <col min="14579" max="14579" width="7.7265625" style="17" customWidth="1"/>
    <col min="14580" max="14580" width="9.54296875" style="17" customWidth="1"/>
    <col min="14581" max="14581" width="8.1796875" style="17" customWidth="1"/>
    <col min="14582" max="14826" width="9.1796875" style="17"/>
    <col min="14827" max="14827" width="3.1796875" style="17" customWidth="1"/>
    <col min="14828" max="14828" width="35.81640625" style="17" customWidth="1"/>
    <col min="14829" max="14829" width="5.7265625" style="17" customWidth="1"/>
    <col min="14830" max="14830" width="5.54296875" style="17" customWidth="1"/>
    <col min="14831" max="14831" width="10.54296875" style="17" customWidth="1"/>
    <col min="14832" max="14832" width="5.54296875" style="17" customWidth="1"/>
    <col min="14833" max="14833" width="0" style="17" hidden="1" customWidth="1"/>
    <col min="14834" max="14834" width="7.54296875" style="17" customWidth="1"/>
    <col min="14835" max="14835" width="7.7265625" style="17" customWidth="1"/>
    <col min="14836" max="14836" width="9.54296875" style="17" customWidth="1"/>
    <col min="14837" max="14837" width="8.1796875" style="17" customWidth="1"/>
    <col min="14838" max="15082" width="9.1796875" style="17"/>
    <col min="15083" max="15083" width="3.1796875" style="17" customWidth="1"/>
    <col min="15084" max="15084" width="35.81640625" style="17" customWidth="1"/>
    <col min="15085" max="15085" width="5.7265625" style="17" customWidth="1"/>
    <col min="15086" max="15086" width="5.54296875" style="17" customWidth="1"/>
    <col min="15087" max="15087" width="10.54296875" style="17" customWidth="1"/>
    <col min="15088" max="15088" width="5.54296875" style="17" customWidth="1"/>
    <col min="15089" max="15089" width="0" style="17" hidden="1" customWidth="1"/>
    <col min="15090" max="15090" width="7.54296875" style="17" customWidth="1"/>
    <col min="15091" max="15091" width="7.7265625" style="17" customWidth="1"/>
    <col min="15092" max="15092" width="9.54296875" style="17" customWidth="1"/>
    <col min="15093" max="15093" width="8.1796875" style="17" customWidth="1"/>
    <col min="15094" max="15338" width="9.1796875" style="17"/>
    <col min="15339" max="15339" width="3.1796875" style="17" customWidth="1"/>
    <col min="15340" max="15340" width="35.81640625" style="17" customWidth="1"/>
    <col min="15341" max="15341" width="5.7265625" style="17" customWidth="1"/>
    <col min="15342" max="15342" width="5.54296875" style="17" customWidth="1"/>
    <col min="15343" max="15343" width="10.54296875" style="17" customWidth="1"/>
    <col min="15344" max="15344" width="5.54296875" style="17" customWidth="1"/>
    <col min="15345" max="15345" width="0" style="17" hidden="1" customWidth="1"/>
    <col min="15346" max="15346" width="7.54296875" style="17" customWidth="1"/>
    <col min="15347" max="15347" width="7.7265625" style="17" customWidth="1"/>
    <col min="15348" max="15348" width="9.54296875" style="17" customWidth="1"/>
    <col min="15349" max="15349" width="8.1796875" style="17" customWidth="1"/>
    <col min="15350" max="15594" width="9.1796875" style="17"/>
    <col min="15595" max="15595" width="3.1796875" style="17" customWidth="1"/>
    <col min="15596" max="15596" width="35.81640625" style="17" customWidth="1"/>
    <col min="15597" max="15597" width="5.7265625" style="17" customWidth="1"/>
    <col min="15598" max="15598" width="5.54296875" style="17" customWidth="1"/>
    <col min="15599" max="15599" width="10.54296875" style="17" customWidth="1"/>
    <col min="15600" max="15600" width="5.54296875" style="17" customWidth="1"/>
    <col min="15601" max="15601" width="0" style="17" hidden="1" customWidth="1"/>
    <col min="15602" max="15602" width="7.54296875" style="17" customWidth="1"/>
    <col min="15603" max="15603" width="7.7265625" style="17" customWidth="1"/>
    <col min="15604" max="15604" width="9.54296875" style="17" customWidth="1"/>
    <col min="15605" max="15605" width="8.1796875" style="17" customWidth="1"/>
    <col min="15606" max="15850" width="9.1796875" style="17"/>
    <col min="15851" max="15851" width="3.1796875" style="17" customWidth="1"/>
    <col min="15852" max="15852" width="35.81640625" style="17" customWidth="1"/>
    <col min="15853" max="15853" width="5.7265625" style="17" customWidth="1"/>
    <col min="15854" max="15854" width="5.54296875" style="17" customWidth="1"/>
    <col min="15855" max="15855" width="10.54296875" style="17" customWidth="1"/>
    <col min="15856" max="15856" width="5.54296875" style="17" customWidth="1"/>
    <col min="15857" max="15857" width="0" style="17" hidden="1" customWidth="1"/>
    <col min="15858" max="15858" width="7.54296875" style="17" customWidth="1"/>
    <col min="15859" max="15859" width="7.7265625" style="17" customWidth="1"/>
    <col min="15860" max="15860" width="9.54296875" style="17" customWidth="1"/>
    <col min="15861" max="15861" width="8.1796875" style="17" customWidth="1"/>
    <col min="15862" max="16106" width="9.1796875" style="17"/>
    <col min="16107" max="16107" width="3.1796875" style="17" customWidth="1"/>
    <col min="16108" max="16108" width="35.81640625" style="17" customWidth="1"/>
    <col min="16109" max="16109" width="5.7265625" style="17" customWidth="1"/>
    <col min="16110" max="16110" width="5.54296875" style="17" customWidth="1"/>
    <col min="16111" max="16111" width="10.54296875" style="17" customWidth="1"/>
    <col min="16112" max="16112" width="5.54296875" style="17" customWidth="1"/>
    <col min="16113" max="16113" width="0" style="17" hidden="1" customWidth="1"/>
    <col min="16114" max="16114" width="7.54296875" style="17" customWidth="1"/>
    <col min="16115" max="16115" width="7.7265625" style="17" customWidth="1"/>
    <col min="16116" max="16116" width="9.54296875" style="17" customWidth="1"/>
    <col min="16117" max="16117" width="8.1796875" style="17" customWidth="1"/>
    <col min="16118" max="16379" width="9.1796875" style="17"/>
    <col min="16380" max="16384" width="9.1796875" style="17" customWidth="1"/>
  </cols>
  <sheetData>
    <row r="3" spans="1:7" ht="18" customHeight="1" x14ac:dyDescent="0.35">
      <c r="A3" s="13"/>
      <c r="B3" s="14"/>
      <c r="C3" s="14"/>
      <c r="E3" s="16"/>
      <c r="F3" s="16"/>
    </row>
    <row r="4" spans="1:7" ht="14.25" customHeight="1" x14ac:dyDescent="0.35">
      <c r="A4" s="13"/>
      <c r="B4" s="14"/>
      <c r="C4" s="14"/>
    </row>
    <row r="5" spans="1:7" ht="15.75" customHeight="1" x14ac:dyDescent="0.35">
      <c r="C5" s="19" t="s">
        <v>239</v>
      </c>
      <c r="D5" s="20"/>
      <c r="E5" s="20"/>
      <c r="F5" s="20"/>
    </row>
    <row r="6" spans="1:7" ht="15.75" customHeight="1" x14ac:dyDescent="0.35">
      <c r="D6" s="20"/>
      <c r="E6" s="20"/>
      <c r="F6" s="20"/>
    </row>
    <row r="7" spans="1:7" ht="15.75" customHeight="1" x14ac:dyDescent="0.35">
      <c r="B7" s="22"/>
      <c r="C7" s="23"/>
      <c r="D7" s="24"/>
      <c r="E7" s="24"/>
      <c r="F7" s="24"/>
    </row>
    <row r="8" spans="1:7" ht="145.5" customHeight="1" x14ac:dyDescent="0.35">
      <c r="A8" s="25" t="s">
        <v>24</v>
      </c>
      <c r="B8" s="12" t="s">
        <v>25</v>
      </c>
      <c r="C8" s="149" t="s">
        <v>26</v>
      </c>
      <c r="D8" s="153" t="s">
        <v>17</v>
      </c>
      <c r="E8" s="154" t="s">
        <v>16</v>
      </c>
      <c r="F8" s="151" t="s">
        <v>15</v>
      </c>
      <c r="G8" s="151" t="s">
        <v>23</v>
      </c>
    </row>
    <row r="9" spans="1:7" ht="15" customHeight="1" x14ac:dyDescent="0.25">
      <c r="A9" s="26"/>
      <c r="B9" s="27" t="s">
        <v>27</v>
      </c>
      <c r="C9" s="150"/>
      <c r="D9" s="153"/>
      <c r="E9" s="155"/>
      <c r="F9" s="152"/>
      <c r="G9" s="156"/>
    </row>
    <row r="10" spans="1:7" ht="25.5" customHeight="1" x14ac:dyDescent="0.35">
      <c r="A10" s="28">
        <v>1</v>
      </c>
      <c r="B10" s="29" t="s">
        <v>28</v>
      </c>
      <c r="C10" s="27" t="s">
        <v>29</v>
      </c>
      <c r="D10" s="119">
        <v>2699</v>
      </c>
      <c r="E10" s="119">
        <v>2851</v>
      </c>
      <c r="F10" s="119">
        <f>E10-D10</f>
        <v>152</v>
      </c>
      <c r="G10" s="118">
        <f>F10/D10</f>
        <v>5.6317154501667285E-2</v>
      </c>
    </row>
    <row r="11" spans="1:7" x14ac:dyDescent="0.35">
      <c r="A11" s="28"/>
      <c r="B11" s="30" t="s">
        <v>30</v>
      </c>
      <c r="C11" s="27"/>
      <c r="D11" s="120">
        <v>2160</v>
      </c>
      <c r="E11" s="120">
        <v>2390</v>
      </c>
      <c r="F11" s="120">
        <f t="shared" ref="F11:F74" si="0">E11-D11</f>
        <v>230</v>
      </c>
      <c r="G11" s="118">
        <f t="shared" ref="G11:G74" si="1">F11/D11</f>
        <v>0.10648148148148148</v>
      </c>
    </row>
    <row r="12" spans="1:7" x14ac:dyDescent="0.35">
      <c r="A12" s="28"/>
      <c r="B12" s="30" t="s">
        <v>31</v>
      </c>
      <c r="C12" s="27"/>
      <c r="D12" s="120">
        <v>1990</v>
      </c>
      <c r="E12" s="120">
        <v>2264</v>
      </c>
      <c r="F12" s="120">
        <f t="shared" si="0"/>
        <v>274</v>
      </c>
      <c r="G12" s="118">
        <f t="shared" si="1"/>
        <v>0.13768844221105528</v>
      </c>
    </row>
    <row r="13" spans="1:7" x14ac:dyDescent="0.35">
      <c r="A13" s="28"/>
      <c r="B13" s="30" t="s">
        <v>32</v>
      </c>
      <c r="C13" s="27"/>
      <c r="D13" s="120">
        <v>1268</v>
      </c>
      <c r="E13" s="120">
        <v>1540</v>
      </c>
      <c r="F13" s="120">
        <f t="shared" si="0"/>
        <v>272</v>
      </c>
      <c r="G13" s="118">
        <f t="shared" si="1"/>
        <v>0.21451104100946372</v>
      </c>
    </row>
    <row r="14" spans="1:7" ht="18" customHeight="1" x14ac:dyDescent="0.35">
      <c r="A14" s="28">
        <v>2</v>
      </c>
      <c r="B14" s="29" t="s">
        <v>33</v>
      </c>
      <c r="C14" s="27" t="s">
        <v>29</v>
      </c>
      <c r="D14" s="120">
        <v>2739</v>
      </c>
      <c r="E14" s="120">
        <v>2894</v>
      </c>
      <c r="F14" s="120">
        <f t="shared" si="0"/>
        <v>155</v>
      </c>
      <c r="G14" s="118">
        <f t="shared" si="1"/>
        <v>5.6589996349032494E-2</v>
      </c>
    </row>
    <row r="15" spans="1:7" x14ac:dyDescent="0.35">
      <c r="A15" s="28"/>
      <c r="B15" s="30" t="s">
        <v>34</v>
      </c>
      <c r="C15" s="27"/>
      <c r="D15" s="120">
        <v>2658</v>
      </c>
      <c r="E15" s="120">
        <v>2691</v>
      </c>
      <c r="F15" s="120">
        <f t="shared" si="0"/>
        <v>33</v>
      </c>
      <c r="G15" s="118">
        <f t="shared" si="1"/>
        <v>1.2415349887133182E-2</v>
      </c>
    </row>
    <row r="16" spans="1:7" x14ac:dyDescent="0.35">
      <c r="A16" s="28"/>
      <c r="B16" s="30" t="s">
        <v>35</v>
      </c>
      <c r="C16" s="27"/>
      <c r="D16" s="120">
        <v>2536</v>
      </c>
      <c r="E16" s="120">
        <v>2565</v>
      </c>
      <c r="F16" s="120">
        <f t="shared" si="0"/>
        <v>29</v>
      </c>
      <c r="G16" s="118">
        <f t="shared" si="1"/>
        <v>1.1435331230283912E-2</v>
      </c>
    </row>
    <row r="17" spans="1:7" x14ac:dyDescent="0.35">
      <c r="A17" s="28"/>
      <c r="B17" s="30" t="s">
        <v>36</v>
      </c>
      <c r="C17" s="27"/>
      <c r="D17" s="120">
        <v>1268</v>
      </c>
      <c r="E17" s="120">
        <v>1540</v>
      </c>
      <c r="F17" s="120">
        <f t="shared" si="0"/>
        <v>272</v>
      </c>
      <c r="G17" s="118">
        <f t="shared" si="1"/>
        <v>0.21451104100946372</v>
      </c>
    </row>
    <row r="18" spans="1:7" ht="14.25" customHeight="1" x14ac:dyDescent="0.35">
      <c r="A18" s="28">
        <v>3</v>
      </c>
      <c r="B18" s="29" t="s">
        <v>37</v>
      </c>
      <c r="C18" s="27" t="s">
        <v>29</v>
      </c>
      <c r="D18" s="120">
        <v>2658</v>
      </c>
      <c r="E18" s="120">
        <v>2808</v>
      </c>
      <c r="F18" s="120">
        <f t="shared" si="0"/>
        <v>150</v>
      </c>
      <c r="G18" s="118">
        <f t="shared" si="1"/>
        <v>5.6433408577878104E-2</v>
      </c>
    </row>
    <row r="19" spans="1:7" x14ac:dyDescent="0.35">
      <c r="A19" s="28"/>
      <c r="B19" s="30" t="s">
        <v>38</v>
      </c>
      <c r="C19" s="27"/>
      <c r="D19" s="120">
        <v>2536</v>
      </c>
      <c r="E19" s="120">
        <v>2678</v>
      </c>
      <c r="F19" s="120">
        <f t="shared" si="0"/>
        <v>142</v>
      </c>
      <c r="G19" s="118">
        <f t="shared" si="1"/>
        <v>5.5993690851735015E-2</v>
      </c>
    </row>
    <row r="20" spans="1:7" x14ac:dyDescent="0.35">
      <c r="A20" s="28"/>
      <c r="B20" s="30" t="s">
        <v>39</v>
      </c>
      <c r="C20" s="27"/>
      <c r="D20" s="120">
        <v>1970</v>
      </c>
      <c r="E20" s="120">
        <v>2082</v>
      </c>
      <c r="F20" s="120">
        <f t="shared" si="0"/>
        <v>112</v>
      </c>
      <c r="G20" s="118">
        <f t="shared" si="1"/>
        <v>5.685279187817259E-2</v>
      </c>
    </row>
    <row r="21" spans="1:7" x14ac:dyDescent="0.35">
      <c r="A21" s="28"/>
      <c r="B21" s="30" t="s">
        <v>40</v>
      </c>
      <c r="C21" s="27"/>
      <c r="D21" s="120">
        <v>1268</v>
      </c>
      <c r="E21" s="120">
        <v>1540</v>
      </c>
      <c r="F21" s="120">
        <f t="shared" si="0"/>
        <v>272</v>
      </c>
      <c r="G21" s="165">
        <f t="shared" si="1"/>
        <v>0.21451104100946372</v>
      </c>
    </row>
    <row r="22" spans="1:7" ht="17.25" customHeight="1" x14ac:dyDescent="0.35">
      <c r="A22" s="28">
        <v>4</v>
      </c>
      <c r="B22" s="29" t="s">
        <v>41</v>
      </c>
      <c r="C22" s="27" t="s">
        <v>29</v>
      </c>
      <c r="D22" s="120">
        <v>2356</v>
      </c>
      <c r="E22" s="120">
        <v>2489</v>
      </c>
      <c r="F22" s="120">
        <f t="shared" si="0"/>
        <v>133</v>
      </c>
      <c r="G22" s="165">
        <f t="shared" si="1"/>
        <v>5.6451612903225805E-2</v>
      </c>
    </row>
    <row r="23" spans="1:7" x14ac:dyDescent="0.35">
      <c r="A23" s="28"/>
      <c r="B23" s="30" t="s">
        <v>42</v>
      </c>
      <c r="C23" s="27"/>
      <c r="D23" s="120">
        <v>2124</v>
      </c>
      <c r="E23" s="120">
        <v>2244</v>
      </c>
      <c r="F23" s="120">
        <f t="shared" si="0"/>
        <v>120</v>
      </c>
      <c r="G23" s="165">
        <f t="shared" si="1"/>
        <v>5.6497175141242938E-2</v>
      </c>
    </row>
    <row r="24" spans="1:7" x14ac:dyDescent="0.35">
      <c r="A24" s="28"/>
      <c r="B24" s="30" t="s">
        <v>43</v>
      </c>
      <c r="C24" s="27"/>
      <c r="D24" s="120">
        <v>1930</v>
      </c>
      <c r="E24" s="120">
        <v>2040</v>
      </c>
      <c r="F24" s="120">
        <f t="shared" si="0"/>
        <v>110</v>
      </c>
      <c r="G24" s="165">
        <f t="shared" si="1"/>
        <v>5.6994818652849742E-2</v>
      </c>
    </row>
    <row r="25" spans="1:7" x14ac:dyDescent="0.35">
      <c r="A25" s="28"/>
      <c r="B25" s="30" t="s">
        <v>36</v>
      </c>
      <c r="C25" s="27"/>
      <c r="D25" s="120">
        <v>0</v>
      </c>
      <c r="E25" s="121">
        <v>1540</v>
      </c>
      <c r="F25" s="120">
        <f t="shared" si="0"/>
        <v>1540</v>
      </c>
      <c r="G25" s="165"/>
    </row>
    <row r="26" spans="1:7" ht="48" customHeight="1" x14ac:dyDescent="0.35">
      <c r="A26" s="28">
        <v>5</v>
      </c>
      <c r="B26" s="29" t="s">
        <v>44</v>
      </c>
      <c r="C26" s="27" t="s">
        <v>29</v>
      </c>
      <c r="D26" s="120">
        <v>1896</v>
      </c>
      <c r="E26" s="120">
        <v>2004</v>
      </c>
      <c r="F26" s="120">
        <f t="shared" si="0"/>
        <v>108</v>
      </c>
      <c r="G26" s="165">
        <f t="shared" si="1"/>
        <v>5.6962025316455694E-2</v>
      </c>
    </row>
    <row r="27" spans="1:7" x14ac:dyDescent="0.35">
      <c r="A27" s="28"/>
      <c r="B27" s="30" t="s">
        <v>35</v>
      </c>
      <c r="C27" s="27"/>
      <c r="D27" s="120">
        <v>1643</v>
      </c>
      <c r="E27" s="120">
        <v>1942</v>
      </c>
      <c r="F27" s="120">
        <f t="shared" si="0"/>
        <v>299</v>
      </c>
      <c r="G27" s="165">
        <f t="shared" si="1"/>
        <v>0.18198417528910529</v>
      </c>
    </row>
    <row r="28" spans="1:7" x14ac:dyDescent="0.35">
      <c r="A28" s="28"/>
      <c r="B28" s="30" t="s">
        <v>36</v>
      </c>
      <c r="C28" s="27"/>
      <c r="D28" s="120">
        <v>1268</v>
      </c>
      <c r="E28" s="121">
        <v>1540</v>
      </c>
      <c r="F28" s="120">
        <f t="shared" si="0"/>
        <v>272</v>
      </c>
      <c r="G28" s="165">
        <f t="shared" si="1"/>
        <v>0.21451104100946372</v>
      </c>
    </row>
    <row r="29" spans="1:7" ht="24.75" customHeight="1" x14ac:dyDescent="0.35">
      <c r="A29" s="28">
        <v>6</v>
      </c>
      <c r="B29" s="29" t="s">
        <v>45</v>
      </c>
      <c r="C29" s="27" t="s">
        <v>29</v>
      </c>
      <c r="D29" s="120">
        <v>2699</v>
      </c>
      <c r="E29" s="120">
        <v>2851</v>
      </c>
      <c r="F29" s="120">
        <f t="shared" si="0"/>
        <v>152</v>
      </c>
      <c r="G29" s="165">
        <f t="shared" si="1"/>
        <v>5.6317154501667285E-2</v>
      </c>
    </row>
    <row r="30" spans="1:7" x14ac:dyDescent="0.35">
      <c r="A30" s="28"/>
      <c r="B30" s="30" t="s">
        <v>46</v>
      </c>
      <c r="C30" s="27"/>
      <c r="D30" s="120">
        <v>2160</v>
      </c>
      <c r="E30" s="120">
        <v>2281</v>
      </c>
      <c r="F30" s="120">
        <f t="shared" si="0"/>
        <v>121</v>
      </c>
      <c r="G30" s="165">
        <f t="shared" si="1"/>
        <v>5.6018518518518516E-2</v>
      </c>
    </row>
    <row r="31" spans="1:7" x14ac:dyDescent="0.35">
      <c r="A31" s="28"/>
      <c r="B31" s="30" t="s">
        <v>47</v>
      </c>
      <c r="C31" s="27"/>
      <c r="D31" s="120">
        <v>1990</v>
      </c>
      <c r="E31" s="120">
        <v>2103</v>
      </c>
      <c r="F31" s="120">
        <f t="shared" si="0"/>
        <v>113</v>
      </c>
      <c r="G31" s="165">
        <f t="shared" si="1"/>
        <v>5.6783919597989951E-2</v>
      </c>
    </row>
    <row r="32" spans="1:7" x14ac:dyDescent="0.35">
      <c r="A32" s="28"/>
      <c r="B32" s="30" t="s">
        <v>48</v>
      </c>
      <c r="C32" s="27"/>
      <c r="D32" s="120">
        <v>1268</v>
      </c>
      <c r="E32" s="120">
        <v>1540</v>
      </c>
      <c r="F32" s="120">
        <f t="shared" si="0"/>
        <v>272</v>
      </c>
      <c r="G32" s="165">
        <f t="shared" si="1"/>
        <v>0.21451104100946372</v>
      </c>
    </row>
    <row r="33" spans="1:7" ht="21.75" customHeight="1" x14ac:dyDescent="0.35">
      <c r="A33" s="28">
        <v>7</v>
      </c>
      <c r="B33" s="29" t="s">
        <v>28</v>
      </c>
      <c r="C33" s="27" t="s">
        <v>49</v>
      </c>
      <c r="D33" s="120">
        <v>2126</v>
      </c>
      <c r="E33" s="120">
        <v>2201</v>
      </c>
      <c r="F33" s="120">
        <f t="shared" si="0"/>
        <v>75</v>
      </c>
      <c r="G33" s="165">
        <f t="shared" si="1"/>
        <v>3.5277516462841017E-2</v>
      </c>
    </row>
    <row r="34" spans="1:7" x14ac:dyDescent="0.35">
      <c r="A34" s="28"/>
      <c r="B34" s="30" t="s">
        <v>30</v>
      </c>
      <c r="C34" s="27"/>
      <c r="D34" s="120">
        <v>1968</v>
      </c>
      <c r="E34" s="120">
        <v>2056</v>
      </c>
      <c r="F34" s="120">
        <f t="shared" si="0"/>
        <v>88</v>
      </c>
      <c r="G34" s="165">
        <f t="shared" si="1"/>
        <v>4.4715447154471545E-2</v>
      </c>
    </row>
    <row r="35" spans="1:7" x14ac:dyDescent="0.35">
      <c r="A35" s="28"/>
      <c r="B35" s="30" t="s">
        <v>31</v>
      </c>
      <c r="C35" s="27"/>
      <c r="D35" s="120">
        <v>1738</v>
      </c>
      <c r="E35" s="120">
        <v>1837</v>
      </c>
      <c r="F35" s="120">
        <f t="shared" si="0"/>
        <v>99</v>
      </c>
      <c r="G35" s="165">
        <f t="shared" si="1"/>
        <v>5.6962025316455694E-2</v>
      </c>
    </row>
    <row r="36" spans="1:7" x14ac:dyDescent="0.35">
      <c r="A36" s="28"/>
      <c r="B36" s="30" t="s">
        <v>50</v>
      </c>
      <c r="C36" s="27"/>
      <c r="D36" s="120">
        <v>1268</v>
      </c>
      <c r="E36" s="121">
        <v>1439</v>
      </c>
      <c r="F36" s="120">
        <f t="shared" si="0"/>
        <v>171</v>
      </c>
      <c r="G36" s="165">
        <f t="shared" si="1"/>
        <v>0.13485804416403785</v>
      </c>
    </row>
    <row r="37" spans="1:7" ht="15.75" customHeight="1" x14ac:dyDescent="0.35">
      <c r="A37" s="28">
        <v>8</v>
      </c>
      <c r="B37" s="29" t="s">
        <v>51</v>
      </c>
      <c r="C37" s="27" t="s">
        <v>49</v>
      </c>
      <c r="D37" s="120">
        <v>2250</v>
      </c>
      <c r="E37" s="120">
        <v>2276</v>
      </c>
      <c r="F37" s="120">
        <f t="shared" si="0"/>
        <v>26</v>
      </c>
      <c r="G37" s="165">
        <f t="shared" si="1"/>
        <v>1.1555555555555555E-2</v>
      </c>
    </row>
    <row r="38" spans="1:7" x14ac:dyDescent="0.35">
      <c r="A38" s="28"/>
      <c r="B38" s="30" t="s">
        <v>35</v>
      </c>
      <c r="C38" s="27"/>
      <c r="D38" s="120">
        <v>2020</v>
      </c>
      <c r="E38" s="120">
        <v>2076</v>
      </c>
      <c r="F38" s="120">
        <f t="shared" si="0"/>
        <v>56</v>
      </c>
      <c r="G38" s="165">
        <f t="shared" si="1"/>
        <v>2.7722772277227723E-2</v>
      </c>
    </row>
    <row r="39" spans="1:7" x14ac:dyDescent="0.35">
      <c r="A39" s="28"/>
      <c r="B39" s="30" t="s">
        <v>52</v>
      </c>
      <c r="C39" s="27"/>
      <c r="D39" s="120">
        <v>1774</v>
      </c>
      <c r="E39" s="120">
        <v>1874</v>
      </c>
      <c r="F39" s="120">
        <f t="shared" si="0"/>
        <v>100</v>
      </c>
      <c r="G39" s="165">
        <f t="shared" si="1"/>
        <v>5.6369785794813977E-2</v>
      </c>
    </row>
    <row r="40" spans="1:7" x14ac:dyDescent="0.35">
      <c r="A40" s="28"/>
      <c r="B40" s="30" t="s">
        <v>36</v>
      </c>
      <c r="C40" s="27"/>
      <c r="D40" s="120">
        <v>1268</v>
      </c>
      <c r="E40" s="121">
        <v>1439</v>
      </c>
      <c r="F40" s="120">
        <f t="shared" si="0"/>
        <v>171</v>
      </c>
      <c r="G40" s="165">
        <f t="shared" si="1"/>
        <v>0.13485804416403785</v>
      </c>
    </row>
    <row r="41" spans="1:7" ht="17.25" customHeight="1" x14ac:dyDescent="0.35">
      <c r="A41" s="28">
        <v>9</v>
      </c>
      <c r="B41" s="29" t="s">
        <v>37</v>
      </c>
      <c r="C41" s="27" t="s">
        <v>49</v>
      </c>
      <c r="D41" s="120">
        <v>2310</v>
      </c>
      <c r="E41" s="120">
        <v>2352</v>
      </c>
      <c r="F41" s="120">
        <f t="shared" si="0"/>
        <v>42</v>
      </c>
      <c r="G41" s="165">
        <f t="shared" si="1"/>
        <v>1.8181818181818181E-2</v>
      </c>
    </row>
    <row r="42" spans="1:7" x14ac:dyDescent="0.35">
      <c r="A42" s="28"/>
      <c r="B42" s="30" t="s">
        <v>38</v>
      </c>
      <c r="C42" s="27"/>
      <c r="D42" s="120">
        <v>2066</v>
      </c>
      <c r="E42" s="120">
        <v>2101</v>
      </c>
      <c r="F42" s="120">
        <f t="shared" si="0"/>
        <v>35</v>
      </c>
      <c r="G42" s="165">
        <f t="shared" si="1"/>
        <v>1.6940948693126814E-2</v>
      </c>
    </row>
    <row r="43" spans="1:7" x14ac:dyDescent="0.35">
      <c r="A43" s="28"/>
      <c r="B43" s="30" t="s">
        <v>53</v>
      </c>
      <c r="C43" s="27"/>
      <c r="D43" s="120">
        <v>1808</v>
      </c>
      <c r="E43" s="120">
        <v>1909</v>
      </c>
      <c r="F43" s="120">
        <f t="shared" si="0"/>
        <v>101</v>
      </c>
      <c r="G43" s="165">
        <f t="shared" si="1"/>
        <v>5.5862831858407076E-2</v>
      </c>
    </row>
    <row r="44" spans="1:7" x14ac:dyDescent="0.35">
      <c r="A44" s="28"/>
      <c r="B44" s="30" t="s">
        <v>40</v>
      </c>
      <c r="C44" s="27"/>
      <c r="D44" s="120">
        <v>1268</v>
      </c>
      <c r="E44" s="121">
        <v>1439</v>
      </c>
      <c r="F44" s="120">
        <f t="shared" si="0"/>
        <v>171</v>
      </c>
      <c r="G44" s="165">
        <f t="shared" si="1"/>
        <v>0.13485804416403785</v>
      </c>
    </row>
    <row r="45" spans="1:7" ht="18" customHeight="1" x14ac:dyDescent="0.35">
      <c r="A45" s="28">
        <v>10</v>
      </c>
      <c r="B45" s="29" t="s">
        <v>54</v>
      </c>
      <c r="C45" s="27" t="s">
        <v>49</v>
      </c>
      <c r="D45" s="120">
        <v>2088</v>
      </c>
      <c r="E45" s="120">
        <v>2138</v>
      </c>
      <c r="F45" s="120">
        <f t="shared" si="0"/>
        <v>50</v>
      </c>
      <c r="G45" s="165">
        <f t="shared" si="1"/>
        <v>2.3946360153256706E-2</v>
      </c>
    </row>
    <row r="46" spans="1:7" x14ac:dyDescent="0.35">
      <c r="A46" s="28"/>
      <c r="B46" s="30" t="s">
        <v>35</v>
      </c>
      <c r="C46" s="27"/>
      <c r="D46" s="120">
        <v>1923</v>
      </c>
      <c r="E46" s="120">
        <v>2012</v>
      </c>
      <c r="F46" s="120">
        <f t="shared" si="0"/>
        <v>89</v>
      </c>
      <c r="G46" s="165">
        <f t="shared" si="1"/>
        <v>4.6281851274050961E-2</v>
      </c>
    </row>
    <row r="47" spans="1:7" x14ac:dyDescent="0.35">
      <c r="A47" s="28"/>
      <c r="B47" s="30" t="s">
        <v>55</v>
      </c>
      <c r="C47" s="27"/>
      <c r="D47" s="120">
        <v>1700</v>
      </c>
      <c r="E47" s="120">
        <v>1804</v>
      </c>
      <c r="F47" s="120">
        <f t="shared" si="0"/>
        <v>104</v>
      </c>
      <c r="G47" s="165">
        <f t="shared" si="1"/>
        <v>6.1176470588235297E-2</v>
      </c>
    </row>
    <row r="48" spans="1:7" x14ac:dyDescent="0.35">
      <c r="A48" s="28"/>
      <c r="B48" s="30" t="s">
        <v>36</v>
      </c>
      <c r="C48" s="27"/>
      <c r="D48" s="120">
        <v>1268</v>
      </c>
      <c r="E48" s="121">
        <v>1439</v>
      </c>
      <c r="F48" s="120">
        <f t="shared" si="0"/>
        <v>171</v>
      </c>
      <c r="G48" s="165">
        <f t="shared" si="1"/>
        <v>0.13485804416403785</v>
      </c>
    </row>
    <row r="49" spans="1:7" ht="48.75" customHeight="1" x14ac:dyDescent="0.35">
      <c r="A49" s="28">
        <v>11</v>
      </c>
      <c r="B49" s="29" t="s">
        <v>56</v>
      </c>
      <c r="C49" s="27" t="s">
        <v>49</v>
      </c>
      <c r="D49" s="120">
        <v>1746</v>
      </c>
      <c r="E49" s="120">
        <v>1843</v>
      </c>
      <c r="F49" s="120">
        <f t="shared" si="0"/>
        <v>97</v>
      </c>
      <c r="G49" s="165">
        <f t="shared" si="1"/>
        <v>5.5555555555555552E-2</v>
      </c>
    </row>
    <row r="50" spans="1:7" x14ac:dyDescent="0.35">
      <c r="A50" s="28"/>
      <c r="B50" s="30" t="s">
        <v>35</v>
      </c>
      <c r="C50" s="27"/>
      <c r="D50" s="120">
        <v>1585</v>
      </c>
      <c r="E50" s="120">
        <v>1817</v>
      </c>
      <c r="F50" s="120">
        <f t="shared" si="0"/>
        <v>232</v>
      </c>
      <c r="G50" s="165">
        <f t="shared" si="1"/>
        <v>0.14637223974763408</v>
      </c>
    </row>
    <row r="51" spans="1:7" x14ac:dyDescent="0.35">
      <c r="A51" s="28"/>
      <c r="B51" s="30" t="s">
        <v>36</v>
      </c>
      <c r="C51" s="27"/>
      <c r="D51" s="120">
        <v>1268</v>
      </c>
      <c r="E51" s="121">
        <v>1439</v>
      </c>
      <c r="F51" s="120">
        <f t="shared" si="0"/>
        <v>171</v>
      </c>
      <c r="G51" s="165">
        <f t="shared" si="1"/>
        <v>0.13485804416403785</v>
      </c>
    </row>
    <row r="52" spans="1:7" ht="21" customHeight="1" x14ac:dyDescent="0.35">
      <c r="A52" s="28">
        <v>12</v>
      </c>
      <c r="B52" s="29" t="s">
        <v>45</v>
      </c>
      <c r="C52" s="27" t="s">
        <v>49</v>
      </c>
      <c r="D52" s="120">
        <v>1676</v>
      </c>
      <c r="E52" s="120">
        <v>1843</v>
      </c>
      <c r="F52" s="120">
        <f t="shared" si="0"/>
        <v>167</v>
      </c>
      <c r="G52" s="165">
        <f t="shared" si="1"/>
        <v>9.9642004773269691E-2</v>
      </c>
    </row>
    <row r="53" spans="1:7" x14ac:dyDescent="0.35">
      <c r="A53" s="28"/>
      <c r="B53" s="30" t="s">
        <v>46</v>
      </c>
      <c r="C53" s="27"/>
      <c r="D53" s="120">
        <v>1585</v>
      </c>
      <c r="E53" s="120">
        <v>1817</v>
      </c>
      <c r="F53" s="120">
        <f t="shared" si="0"/>
        <v>232</v>
      </c>
      <c r="G53" s="165">
        <f t="shared" si="1"/>
        <v>0.14637223974763408</v>
      </c>
    </row>
    <row r="54" spans="1:7" x14ac:dyDescent="0.35">
      <c r="A54" s="28"/>
      <c r="B54" s="30" t="s">
        <v>47</v>
      </c>
      <c r="C54" s="27"/>
      <c r="D54" s="120">
        <v>1585</v>
      </c>
      <c r="E54" s="120">
        <v>1804</v>
      </c>
      <c r="F54" s="120">
        <f t="shared" si="0"/>
        <v>219</v>
      </c>
      <c r="G54" s="165">
        <f t="shared" si="1"/>
        <v>0.13817034700315459</v>
      </c>
    </row>
    <row r="55" spans="1:7" ht="13.5" customHeight="1" x14ac:dyDescent="0.35">
      <c r="A55" s="28"/>
      <c r="B55" s="30" t="s">
        <v>48</v>
      </c>
      <c r="C55" s="27"/>
      <c r="D55" s="120">
        <v>1268</v>
      </c>
      <c r="E55" s="121">
        <v>1439</v>
      </c>
      <c r="F55" s="120">
        <f t="shared" si="0"/>
        <v>171</v>
      </c>
      <c r="G55" s="165">
        <f t="shared" si="1"/>
        <v>0.13485804416403785</v>
      </c>
    </row>
    <row r="56" spans="1:7" ht="21.75" customHeight="1" x14ac:dyDescent="0.35">
      <c r="A56" s="28">
        <v>13</v>
      </c>
      <c r="B56" s="29" t="s">
        <v>57</v>
      </c>
      <c r="C56" s="27" t="s">
        <v>58</v>
      </c>
      <c r="D56" s="120">
        <v>1821</v>
      </c>
      <c r="E56" s="120">
        <v>1886</v>
      </c>
      <c r="F56" s="120">
        <f t="shared" si="0"/>
        <v>65</v>
      </c>
      <c r="G56" s="165">
        <f t="shared" si="1"/>
        <v>3.5694673256452501E-2</v>
      </c>
    </row>
    <row r="57" spans="1:7" x14ac:dyDescent="0.35">
      <c r="A57" s="28"/>
      <c r="B57" s="30" t="s">
        <v>59</v>
      </c>
      <c r="C57" s="27"/>
      <c r="D57" s="120">
        <v>1738</v>
      </c>
      <c r="E57" s="120">
        <v>1761</v>
      </c>
      <c r="F57" s="120">
        <f t="shared" si="0"/>
        <v>23</v>
      </c>
      <c r="G57" s="165">
        <f t="shared" si="1"/>
        <v>1.3233601841196778E-2</v>
      </c>
    </row>
    <row r="58" spans="1:7" x14ac:dyDescent="0.35">
      <c r="A58" s="28"/>
      <c r="B58" s="30" t="s">
        <v>60</v>
      </c>
      <c r="C58" s="27"/>
      <c r="D58" s="120">
        <v>1585</v>
      </c>
      <c r="E58" s="120">
        <v>1742</v>
      </c>
      <c r="F58" s="120">
        <f t="shared" si="0"/>
        <v>157</v>
      </c>
      <c r="G58" s="165">
        <f t="shared" si="1"/>
        <v>9.9053627760252366E-2</v>
      </c>
    </row>
    <row r="59" spans="1:7" x14ac:dyDescent="0.35">
      <c r="A59" s="28"/>
      <c r="B59" s="30" t="s">
        <v>50</v>
      </c>
      <c r="C59" s="27"/>
      <c r="D59" s="120">
        <v>1268</v>
      </c>
      <c r="E59" s="121">
        <v>1389</v>
      </c>
      <c r="F59" s="120">
        <f t="shared" si="0"/>
        <v>121</v>
      </c>
      <c r="G59" s="165">
        <f t="shared" si="1"/>
        <v>9.5425867507886439E-2</v>
      </c>
    </row>
    <row r="60" spans="1:7" ht="18.75" customHeight="1" x14ac:dyDescent="0.35">
      <c r="A60" s="28">
        <v>14</v>
      </c>
      <c r="B60" s="29" t="s">
        <v>61</v>
      </c>
      <c r="C60" s="27" t="s">
        <v>62</v>
      </c>
      <c r="D60" s="120">
        <v>1984</v>
      </c>
      <c r="E60" s="120">
        <v>2012</v>
      </c>
      <c r="F60" s="120">
        <f t="shared" si="0"/>
        <v>28</v>
      </c>
      <c r="G60" s="165">
        <f t="shared" si="1"/>
        <v>1.4112903225806451E-2</v>
      </c>
    </row>
    <row r="61" spans="1:7" x14ac:dyDescent="0.35">
      <c r="A61" s="28"/>
      <c r="B61" s="30" t="s">
        <v>63</v>
      </c>
      <c r="C61" s="27"/>
      <c r="D61" s="120">
        <v>1808</v>
      </c>
      <c r="E61" s="120">
        <v>1886</v>
      </c>
      <c r="F61" s="120">
        <f t="shared" si="0"/>
        <v>78</v>
      </c>
      <c r="G61" s="165">
        <f t="shared" si="1"/>
        <v>4.314159292035398E-2</v>
      </c>
    </row>
    <row r="62" spans="1:7" x14ac:dyDescent="0.35">
      <c r="A62" s="28"/>
      <c r="B62" s="30" t="s">
        <v>64</v>
      </c>
      <c r="C62" s="27"/>
      <c r="D62" s="120">
        <v>1603</v>
      </c>
      <c r="E62" s="120">
        <v>1754</v>
      </c>
      <c r="F62" s="120">
        <f t="shared" si="0"/>
        <v>151</v>
      </c>
      <c r="G62" s="165">
        <f t="shared" si="1"/>
        <v>9.4198378041172801E-2</v>
      </c>
    </row>
    <row r="63" spans="1:7" x14ac:dyDescent="0.35">
      <c r="A63" s="28"/>
      <c r="B63" s="30" t="s">
        <v>65</v>
      </c>
      <c r="C63" s="27"/>
      <c r="D63" s="120">
        <v>1585</v>
      </c>
      <c r="E63" s="120">
        <v>1742</v>
      </c>
      <c r="F63" s="120">
        <f t="shared" si="0"/>
        <v>157</v>
      </c>
      <c r="G63" s="165">
        <f t="shared" si="1"/>
        <v>9.9053627760252366E-2</v>
      </c>
    </row>
    <row r="64" spans="1:7" x14ac:dyDescent="0.35">
      <c r="A64" s="28"/>
      <c r="B64" s="30" t="s">
        <v>36</v>
      </c>
      <c r="C64" s="27"/>
      <c r="D64" s="120">
        <v>1268</v>
      </c>
      <c r="E64" s="121">
        <v>1389</v>
      </c>
      <c r="F64" s="120">
        <f t="shared" si="0"/>
        <v>121</v>
      </c>
      <c r="G64" s="165">
        <f t="shared" si="1"/>
        <v>9.5425867507886439E-2</v>
      </c>
    </row>
    <row r="65" spans="1:7" ht="19.5" customHeight="1" x14ac:dyDescent="0.35">
      <c r="A65" s="28">
        <v>15</v>
      </c>
      <c r="B65" s="31" t="s">
        <v>66</v>
      </c>
      <c r="C65" s="27" t="s">
        <v>58</v>
      </c>
      <c r="D65" s="120">
        <v>1984</v>
      </c>
      <c r="E65" s="120">
        <v>2012</v>
      </c>
      <c r="F65" s="120">
        <f t="shared" si="0"/>
        <v>28</v>
      </c>
      <c r="G65" s="165">
        <f t="shared" si="1"/>
        <v>1.4112903225806451E-2</v>
      </c>
    </row>
    <row r="66" spans="1:7" x14ac:dyDescent="0.35">
      <c r="A66" s="28"/>
      <c r="B66" s="30" t="s">
        <v>67</v>
      </c>
      <c r="C66" s="27"/>
      <c r="D66" s="120">
        <v>1808</v>
      </c>
      <c r="E66" s="120">
        <v>1886</v>
      </c>
      <c r="F66" s="120">
        <f t="shared" si="0"/>
        <v>78</v>
      </c>
      <c r="G66" s="165">
        <f t="shared" si="1"/>
        <v>4.314159292035398E-2</v>
      </c>
    </row>
    <row r="67" spans="1:7" x14ac:dyDescent="0.35">
      <c r="A67" s="28"/>
      <c r="B67" s="30" t="s">
        <v>68</v>
      </c>
      <c r="C67" s="27"/>
      <c r="D67" s="120">
        <v>1603</v>
      </c>
      <c r="E67" s="120">
        <v>1754</v>
      </c>
      <c r="F67" s="120">
        <f t="shared" si="0"/>
        <v>151</v>
      </c>
      <c r="G67" s="165">
        <f t="shared" si="1"/>
        <v>9.4198378041172801E-2</v>
      </c>
    </row>
    <row r="68" spans="1:7" x14ac:dyDescent="0.35">
      <c r="A68" s="28"/>
      <c r="B68" s="30" t="s">
        <v>69</v>
      </c>
      <c r="C68" s="27"/>
      <c r="D68" s="120">
        <v>1585</v>
      </c>
      <c r="E68" s="120">
        <v>1742</v>
      </c>
      <c r="F68" s="120">
        <f t="shared" si="0"/>
        <v>157</v>
      </c>
      <c r="G68" s="165">
        <f t="shared" si="1"/>
        <v>9.9053627760252366E-2</v>
      </c>
    </row>
    <row r="69" spans="1:7" x14ac:dyDescent="0.35">
      <c r="A69" s="28"/>
      <c r="B69" s="30" t="s">
        <v>40</v>
      </c>
      <c r="C69" s="27"/>
      <c r="D69" s="120">
        <v>1268</v>
      </c>
      <c r="E69" s="121">
        <v>1389</v>
      </c>
      <c r="F69" s="120">
        <f t="shared" si="0"/>
        <v>121</v>
      </c>
      <c r="G69" s="165">
        <f t="shared" si="1"/>
        <v>9.5425867507886439E-2</v>
      </c>
    </row>
    <row r="70" spans="1:7" ht="15.75" customHeight="1" x14ac:dyDescent="0.35">
      <c r="A70" s="28">
        <v>16</v>
      </c>
      <c r="B70" s="29" t="s">
        <v>70</v>
      </c>
      <c r="C70" s="27" t="s">
        <v>58</v>
      </c>
      <c r="D70" s="120">
        <v>1585</v>
      </c>
      <c r="E70" s="120">
        <v>1761</v>
      </c>
      <c r="F70" s="120">
        <f t="shared" si="0"/>
        <v>176</v>
      </c>
      <c r="G70" s="165">
        <f t="shared" si="1"/>
        <v>0.1110410094637224</v>
      </c>
    </row>
    <row r="71" spans="1:7" x14ac:dyDescent="0.35">
      <c r="A71" s="28"/>
      <c r="B71" s="30" t="s">
        <v>71</v>
      </c>
      <c r="C71" s="27"/>
      <c r="D71" s="120">
        <v>1585</v>
      </c>
      <c r="E71" s="120">
        <v>1754</v>
      </c>
      <c r="F71" s="120">
        <f t="shared" si="0"/>
        <v>169</v>
      </c>
      <c r="G71" s="165">
        <f t="shared" si="1"/>
        <v>0.10662460567823344</v>
      </c>
    </row>
    <row r="72" spans="1:7" x14ac:dyDescent="0.35">
      <c r="A72" s="28"/>
      <c r="B72" s="30" t="s">
        <v>72</v>
      </c>
      <c r="C72" s="27"/>
      <c r="D72" s="120">
        <v>1585</v>
      </c>
      <c r="E72" s="120">
        <v>1742</v>
      </c>
      <c r="F72" s="120">
        <f t="shared" si="0"/>
        <v>157</v>
      </c>
      <c r="G72" s="165">
        <f t="shared" si="1"/>
        <v>9.9053627760252366E-2</v>
      </c>
    </row>
    <row r="73" spans="1:7" x14ac:dyDescent="0.35">
      <c r="A73" s="28"/>
      <c r="B73" s="30" t="s">
        <v>36</v>
      </c>
      <c r="C73" s="27"/>
      <c r="D73" s="120">
        <v>1268</v>
      </c>
      <c r="E73" s="121">
        <v>1389</v>
      </c>
      <c r="F73" s="120">
        <f t="shared" si="0"/>
        <v>121</v>
      </c>
      <c r="G73" s="165">
        <f t="shared" si="1"/>
        <v>9.5425867507886439E-2</v>
      </c>
    </row>
    <row r="74" spans="1:7" ht="33" customHeight="1" x14ac:dyDescent="0.35">
      <c r="A74" s="28">
        <v>17</v>
      </c>
      <c r="B74" s="29" t="s">
        <v>73</v>
      </c>
      <c r="C74" s="27" t="s">
        <v>58</v>
      </c>
      <c r="D74" s="120">
        <v>1585</v>
      </c>
      <c r="E74" s="120">
        <v>1761</v>
      </c>
      <c r="F74" s="120">
        <f t="shared" si="0"/>
        <v>176</v>
      </c>
      <c r="G74" s="165">
        <f t="shared" si="1"/>
        <v>0.1110410094637224</v>
      </c>
    </row>
    <row r="75" spans="1:7" x14ac:dyDescent="0.35">
      <c r="A75" s="28"/>
      <c r="B75" s="30" t="s">
        <v>63</v>
      </c>
      <c r="C75" s="27"/>
      <c r="D75" s="120">
        <v>1585</v>
      </c>
      <c r="E75" s="120">
        <v>1754</v>
      </c>
      <c r="F75" s="120">
        <f t="shared" ref="F75:F97" si="2">E75-D75</f>
        <v>169</v>
      </c>
      <c r="G75" s="165">
        <f t="shared" ref="G75:G135" si="3">F75/D75</f>
        <v>0.10662460567823344</v>
      </c>
    </row>
    <row r="76" spans="1:7" x14ac:dyDescent="0.35">
      <c r="A76" s="28"/>
      <c r="B76" s="30" t="s">
        <v>72</v>
      </c>
      <c r="C76" s="27"/>
      <c r="D76" s="120">
        <v>1585</v>
      </c>
      <c r="E76" s="120">
        <v>1742</v>
      </c>
      <c r="F76" s="120">
        <f t="shared" si="2"/>
        <v>157</v>
      </c>
      <c r="G76" s="165">
        <f t="shared" si="3"/>
        <v>9.9053627760252366E-2</v>
      </c>
    </row>
    <row r="77" spans="1:7" x14ac:dyDescent="0.35">
      <c r="A77" s="28"/>
      <c r="B77" s="30" t="s">
        <v>36</v>
      </c>
      <c r="C77" s="27"/>
      <c r="D77" s="120">
        <v>1268</v>
      </c>
      <c r="E77" s="121">
        <v>1389</v>
      </c>
      <c r="F77" s="120">
        <f t="shared" si="2"/>
        <v>121</v>
      </c>
      <c r="G77" s="165">
        <f t="shared" si="3"/>
        <v>9.5425867507886439E-2</v>
      </c>
    </row>
    <row r="78" spans="1:7" ht="22.5" customHeight="1" x14ac:dyDescent="0.35">
      <c r="A78" s="28">
        <v>18</v>
      </c>
      <c r="B78" s="29" t="s">
        <v>74</v>
      </c>
      <c r="C78" s="27" t="s">
        <v>58</v>
      </c>
      <c r="D78" s="120">
        <v>1585</v>
      </c>
      <c r="E78" s="120">
        <v>1754</v>
      </c>
      <c r="F78" s="120">
        <f t="shared" si="2"/>
        <v>169</v>
      </c>
      <c r="G78" s="165">
        <f t="shared" si="3"/>
        <v>0.10662460567823344</v>
      </c>
    </row>
    <row r="79" spans="1:7" x14ac:dyDescent="0.35">
      <c r="A79" s="28"/>
      <c r="B79" s="30" t="s">
        <v>72</v>
      </c>
      <c r="C79" s="27"/>
      <c r="D79" s="120">
        <v>1585</v>
      </c>
      <c r="E79" s="120">
        <v>1742</v>
      </c>
      <c r="F79" s="120">
        <f t="shared" si="2"/>
        <v>157</v>
      </c>
      <c r="G79" s="165">
        <f t="shared" si="3"/>
        <v>9.9053627760252366E-2</v>
      </c>
    </row>
    <row r="80" spans="1:7" x14ac:dyDescent="0.35">
      <c r="A80" s="28"/>
      <c r="B80" s="30" t="s">
        <v>36</v>
      </c>
      <c r="C80" s="27"/>
      <c r="D80" s="120">
        <v>1268</v>
      </c>
      <c r="E80" s="121">
        <v>1389</v>
      </c>
      <c r="F80" s="120">
        <f t="shared" si="2"/>
        <v>121</v>
      </c>
      <c r="G80" s="165">
        <f t="shared" si="3"/>
        <v>9.5425867507886439E-2</v>
      </c>
    </row>
    <row r="81" spans="1:7" ht="39.75" customHeight="1" x14ac:dyDescent="0.35">
      <c r="A81" s="28">
        <v>19</v>
      </c>
      <c r="B81" s="29" t="s">
        <v>75</v>
      </c>
      <c r="C81" s="27" t="s">
        <v>58</v>
      </c>
      <c r="D81" s="120">
        <v>1821</v>
      </c>
      <c r="E81" s="120">
        <v>1886</v>
      </c>
      <c r="F81" s="120">
        <f t="shared" si="2"/>
        <v>65</v>
      </c>
      <c r="G81" s="165">
        <f t="shared" si="3"/>
        <v>3.5694673256452501E-2</v>
      </c>
    </row>
    <row r="82" spans="1:7" x14ac:dyDescent="0.35">
      <c r="A82" s="28"/>
      <c r="B82" s="30" t="s">
        <v>76</v>
      </c>
      <c r="C82" s="27"/>
      <c r="D82" s="120">
        <v>1738</v>
      </c>
      <c r="E82" s="120">
        <v>1761</v>
      </c>
      <c r="F82" s="120">
        <f t="shared" si="2"/>
        <v>23</v>
      </c>
      <c r="G82" s="165">
        <f t="shared" si="3"/>
        <v>1.3233601841196778E-2</v>
      </c>
    </row>
    <row r="83" spans="1:7" x14ac:dyDescent="0.35">
      <c r="A83" s="28"/>
      <c r="B83" s="30" t="s">
        <v>77</v>
      </c>
      <c r="C83" s="27"/>
      <c r="D83" s="120">
        <v>1585</v>
      </c>
      <c r="E83" s="120">
        <v>1742</v>
      </c>
      <c r="F83" s="120">
        <f t="shared" si="2"/>
        <v>157</v>
      </c>
      <c r="G83" s="165">
        <f t="shared" si="3"/>
        <v>9.9053627760252366E-2</v>
      </c>
    </row>
    <row r="84" spans="1:7" x14ac:dyDescent="0.35">
      <c r="A84" s="28"/>
      <c r="B84" s="30" t="s">
        <v>78</v>
      </c>
      <c r="C84" s="27"/>
      <c r="D84" s="120">
        <v>1268</v>
      </c>
      <c r="E84" s="121">
        <v>1389</v>
      </c>
      <c r="F84" s="120">
        <f t="shared" si="2"/>
        <v>121</v>
      </c>
      <c r="G84" s="165">
        <f t="shared" si="3"/>
        <v>9.5425867507886439E-2</v>
      </c>
    </row>
    <row r="85" spans="1:7" ht="18.75" customHeight="1" x14ac:dyDescent="0.35">
      <c r="A85" s="28">
        <v>20</v>
      </c>
      <c r="B85" s="29" t="s">
        <v>79</v>
      </c>
      <c r="C85" s="27" t="s">
        <v>62</v>
      </c>
      <c r="D85" s="120">
        <v>1625</v>
      </c>
      <c r="E85" s="120">
        <v>1754</v>
      </c>
      <c r="F85" s="120">
        <f t="shared" si="2"/>
        <v>129</v>
      </c>
      <c r="G85" s="165">
        <f t="shared" si="3"/>
        <v>7.9384615384615387E-2</v>
      </c>
    </row>
    <row r="86" spans="1:7" x14ac:dyDescent="0.35">
      <c r="A86" s="28"/>
      <c r="B86" s="30" t="s">
        <v>72</v>
      </c>
      <c r="C86" s="27"/>
      <c r="D86" s="120">
        <v>1585</v>
      </c>
      <c r="E86" s="120">
        <v>1742</v>
      </c>
      <c r="F86" s="120">
        <f t="shared" si="2"/>
        <v>157</v>
      </c>
      <c r="G86" s="165">
        <f t="shared" si="3"/>
        <v>9.9053627760252366E-2</v>
      </c>
    </row>
    <row r="87" spans="1:7" x14ac:dyDescent="0.35">
      <c r="A87" s="28"/>
      <c r="B87" s="30" t="s">
        <v>36</v>
      </c>
      <c r="C87" s="27"/>
      <c r="D87" s="120">
        <v>1268</v>
      </c>
      <c r="E87" s="121">
        <v>1389</v>
      </c>
      <c r="F87" s="120">
        <f t="shared" si="2"/>
        <v>121</v>
      </c>
      <c r="G87" s="165">
        <f t="shared" si="3"/>
        <v>9.5425867507886439E-2</v>
      </c>
    </row>
    <row r="88" spans="1:7" ht="20.25" customHeight="1" x14ac:dyDescent="0.35">
      <c r="A88" s="28">
        <v>21</v>
      </c>
      <c r="B88" s="29" t="s">
        <v>80</v>
      </c>
      <c r="C88" s="27" t="s">
        <v>58</v>
      </c>
      <c r="D88" s="120">
        <v>1585</v>
      </c>
      <c r="E88" s="120">
        <v>1754</v>
      </c>
      <c r="F88" s="120">
        <f t="shared" si="2"/>
        <v>169</v>
      </c>
      <c r="G88" s="165">
        <f t="shared" si="3"/>
        <v>0.10662460567823344</v>
      </c>
    </row>
    <row r="89" spans="1:7" x14ac:dyDescent="0.35">
      <c r="A89" s="28"/>
      <c r="B89" s="30" t="s">
        <v>72</v>
      </c>
      <c r="C89" s="27"/>
      <c r="D89" s="120">
        <v>1585</v>
      </c>
      <c r="E89" s="120">
        <v>1742</v>
      </c>
      <c r="F89" s="120">
        <f t="shared" si="2"/>
        <v>157</v>
      </c>
      <c r="G89" s="165">
        <f t="shared" si="3"/>
        <v>9.9053627760252366E-2</v>
      </c>
    </row>
    <row r="90" spans="1:7" x14ac:dyDescent="0.35">
      <c r="A90" s="28"/>
      <c r="B90" s="30" t="s">
        <v>36</v>
      </c>
      <c r="C90" s="27"/>
      <c r="D90" s="120">
        <v>1268</v>
      </c>
      <c r="E90" s="121">
        <v>1389</v>
      </c>
      <c r="F90" s="120">
        <f t="shared" si="2"/>
        <v>121</v>
      </c>
      <c r="G90" s="165">
        <f t="shared" si="3"/>
        <v>9.5425867507886439E-2</v>
      </c>
    </row>
    <row r="91" spans="1:7" ht="37.5" customHeight="1" x14ac:dyDescent="0.35">
      <c r="A91" s="28">
        <v>22</v>
      </c>
      <c r="B91" s="29" t="s">
        <v>81</v>
      </c>
      <c r="C91" s="27" t="s">
        <v>82</v>
      </c>
      <c r="D91" s="120">
        <v>1585</v>
      </c>
      <c r="E91" s="120">
        <v>1736</v>
      </c>
      <c r="F91" s="120">
        <f t="shared" si="2"/>
        <v>151</v>
      </c>
      <c r="G91" s="165">
        <f t="shared" si="3"/>
        <v>9.5268138801261823E-2</v>
      </c>
    </row>
    <row r="92" spans="1:7" x14ac:dyDescent="0.35">
      <c r="A92" s="28"/>
      <c r="B92" s="30" t="s">
        <v>72</v>
      </c>
      <c r="C92" s="27"/>
      <c r="D92" s="120">
        <v>1585</v>
      </c>
      <c r="E92" s="120">
        <v>1723</v>
      </c>
      <c r="F92" s="120">
        <f t="shared" si="2"/>
        <v>138</v>
      </c>
      <c r="G92" s="165">
        <f t="shared" si="3"/>
        <v>8.7066246056782329E-2</v>
      </c>
    </row>
    <row r="93" spans="1:7" x14ac:dyDescent="0.35">
      <c r="A93" s="28"/>
      <c r="B93" s="30" t="s">
        <v>36</v>
      </c>
      <c r="C93" s="27"/>
      <c r="D93" s="120">
        <v>1268</v>
      </c>
      <c r="E93" s="121">
        <v>1374</v>
      </c>
      <c r="F93" s="120">
        <f t="shared" si="2"/>
        <v>106</v>
      </c>
      <c r="G93" s="165">
        <f t="shared" si="3"/>
        <v>8.3596214511041003E-2</v>
      </c>
    </row>
    <row r="94" spans="1:7" x14ac:dyDescent="0.35">
      <c r="A94" s="28">
        <v>23</v>
      </c>
      <c r="B94" s="31" t="s">
        <v>83</v>
      </c>
      <c r="C94" s="27" t="s">
        <v>82</v>
      </c>
      <c r="D94" s="120">
        <v>1693</v>
      </c>
      <c r="E94" s="120">
        <v>1711</v>
      </c>
      <c r="F94" s="120">
        <f t="shared" si="2"/>
        <v>18</v>
      </c>
      <c r="G94" s="165">
        <f t="shared" si="3"/>
        <v>1.0632014176018901E-2</v>
      </c>
    </row>
    <row r="95" spans="1:7" x14ac:dyDescent="0.35">
      <c r="A95" s="28"/>
      <c r="B95" s="31" t="s">
        <v>36</v>
      </c>
      <c r="C95" s="27"/>
      <c r="D95" s="120">
        <v>1350</v>
      </c>
      <c r="E95" s="121">
        <v>1364</v>
      </c>
      <c r="F95" s="120">
        <f t="shared" si="2"/>
        <v>14</v>
      </c>
      <c r="G95" s="165">
        <f t="shared" si="3"/>
        <v>1.037037037037037E-2</v>
      </c>
    </row>
    <row r="96" spans="1:7" ht="21.75" customHeight="1" x14ac:dyDescent="0.35">
      <c r="A96" s="28">
        <v>24</v>
      </c>
      <c r="B96" s="29" t="s">
        <v>84</v>
      </c>
      <c r="C96" s="27" t="s">
        <v>85</v>
      </c>
      <c r="D96" s="120">
        <v>1585</v>
      </c>
      <c r="E96" s="120">
        <v>1711</v>
      </c>
      <c r="F96" s="120">
        <f t="shared" si="2"/>
        <v>126</v>
      </c>
      <c r="G96" s="165">
        <f t="shared" si="3"/>
        <v>7.9495268138801256E-2</v>
      </c>
    </row>
    <row r="97" spans="1:7" x14ac:dyDescent="0.35">
      <c r="A97" s="28"/>
      <c r="B97" s="30" t="s">
        <v>72</v>
      </c>
      <c r="C97" s="27"/>
      <c r="D97" s="120">
        <v>1585</v>
      </c>
      <c r="E97" s="121">
        <v>1698</v>
      </c>
      <c r="F97" s="120">
        <f t="shared" si="2"/>
        <v>113</v>
      </c>
      <c r="G97" s="165">
        <f t="shared" si="3"/>
        <v>7.1293375394321762E-2</v>
      </c>
    </row>
    <row r="98" spans="1:7" ht="13.5" hidden="1" customHeight="1" x14ac:dyDescent="0.35">
      <c r="A98" s="32">
        <v>24</v>
      </c>
      <c r="B98" s="33" t="s">
        <v>86</v>
      </c>
      <c r="C98" s="5" t="s">
        <v>29</v>
      </c>
      <c r="D98" s="120" t="e">
        <f>ROUND((#REF!*#REF!),0)</f>
        <v>#REF!</v>
      </c>
      <c r="E98" s="120"/>
      <c r="F98" s="120"/>
      <c r="G98" s="165" t="e">
        <f t="shared" si="3"/>
        <v>#REF!</v>
      </c>
    </row>
    <row r="99" spans="1:7" s="35" customFormat="1" ht="15" hidden="1" customHeight="1" x14ac:dyDescent="0.35">
      <c r="A99" s="34"/>
      <c r="B99" s="33" t="s">
        <v>87</v>
      </c>
      <c r="C99" s="5" t="s">
        <v>29</v>
      </c>
      <c r="D99" s="120" t="e">
        <f>ROUND((#REF!*#REF!),0)</f>
        <v>#REF!</v>
      </c>
      <c r="E99" s="120"/>
      <c r="F99" s="120"/>
      <c r="G99" s="165" t="e">
        <f t="shared" si="3"/>
        <v>#REF!</v>
      </c>
    </row>
    <row r="100" spans="1:7" s="35" customFormat="1" hidden="1" x14ac:dyDescent="0.35">
      <c r="A100" s="32"/>
      <c r="B100" s="33" t="s">
        <v>88</v>
      </c>
      <c r="C100" s="5" t="s">
        <v>29</v>
      </c>
      <c r="D100" s="120" t="e">
        <f>ROUND((#REF!*#REF!),0)</f>
        <v>#REF!</v>
      </c>
      <c r="E100" s="120"/>
      <c r="F100" s="120"/>
      <c r="G100" s="165" t="e">
        <f t="shared" si="3"/>
        <v>#REF!</v>
      </c>
    </row>
    <row r="101" spans="1:7" hidden="1" x14ac:dyDescent="0.35">
      <c r="A101" s="32"/>
      <c r="B101" s="33" t="s">
        <v>89</v>
      </c>
      <c r="C101" s="5" t="s">
        <v>29</v>
      </c>
      <c r="D101" s="120" t="e">
        <f>ROUND((#REF!*#REF!),0)</f>
        <v>#REF!</v>
      </c>
      <c r="E101" s="120"/>
      <c r="F101" s="120"/>
      <c r="G101" s="165" t="e">
        <f t="shared" si="3"/>
        <v>#REF!</v>
      </c>
    </row>
    <row r="102" spans="1:7" hidden="1" x14ac:dyDescent="0.35">
      <c r="A102" s="32">
        <v>25</v>
      </c>
      <c r="B102" s="33" t="s">
        <v>90</v>
      </c>
      <c r="C102" s="5" t="s">
        <v>58</v>
      </c>
      <c r="D102" s="120" t="e">
        <f>ROUND((#REF!*#REF!),0)</f>
        <v>#REF!</v>
      </c>
      <c r="E102" s="120"/>
      <c r="F102" s="120"/>
      <c r="G102" s="165" t="e">
        <f t="shared" si="3"/>
        <v>#REF!</v>
      </c>
    </row>
    <row r="103" spans="1:7" hidden="1" x14ac:dyDescent="0.35">
      <c r="A103" s="32"/>
      <c r="B103" s="33" t="s">
        <v>91</v>
      </c>
      <c r="C103" s="5" t="s">
        <v>58</v>
      </c>
      <c r="D103" s="120" t="e">
        <f>ROUND((#REF!*#REF!),0)</f>
        <v>#REF!</v>
      </c>
      <c r="E103" s="120"/>
      <c r="F103" s="120"/>
      <c r="G103" s="165" t="e">
        <f t="shared" si="3"/>
        <v>#REF!</v>
      </c>
    </row>
    <row r="104" spans="1:7" hidden="1" x14ac:dyDescent="0.35">
      <c r="A104" s="32"/>
      <c r="B104" s="33" t="s">
        <v>92</v>
      </c>
      <c r="C104" s="5" t="s">
        <v>58</v>
      </c>
      <c r="D104" s="120" t="e">
        <f>ROUND((#REF!*#REF!),0)</f>
        <v>#REF!</v>
      </c>
      <c r="E104" s="120"/>
      <c r="F104" s="120"/>
      <c r="G104" s="165" t="e">
        <f t="shared" si="3"/>
        <v>#REF!</v>
      </c>
    </row>
    <row r="105" spans="1:7" hidden="1" x14ac:dyDescent="0.35">
      <c r="A105" s="32"/>
      <c r="B105" s="33" t="s">
        <v>93</v>
      </c>
      <c r="C105" s="5" t="s">
        <v>58</v>
      </c>
      <c r="D105" s="120" t="e">
        <f>ROUND((#REF!*#REF!),0)</f>
        <v>#REF!</v>
      </c>
      <c r="E105" s="120"/>
      <c r="F105" s="120"/>
      <c r="G105" s="165" t="e">
        <f t="shared" si="3"/>
        <v>#REF!</v>
      </c>
    </row>
    <row r="106" spans="1:7" hidden="1" x14ac:dyDescent="0.35">
      <c r="A106" s="32">
        <v>26</v>
      </c>
      <c r="B106" s="33" t="s">
        <v>94</v>
      </c>
      <c r="C106" s="5" t="s">
        <v>58</v>
      </c>
      <c r="D106" s="120" t="e">
        <f>ROUND((#REF!*#REF!),0)</f>
        <v>#REF!</v>
      </c>
      <c r="E106" s="120"/>
      <c r="F106" s="120"/>
      <c r="G106" s="165" t="e">
        <f t="shared" si="3"/>
        <v>#REF!</v>
      </c>
    </row>
    <row r="107" spans="1:7" hidden="1" x14ac:dyDescent="0.35">
      <c r="A107" s="32"/>
      <c r="B107" s="33" t="s">
        <v>95</v>
      </c>
      <c r="C107" s="5" t="s">
        <v>58</v>
      </c>
      <c r="D107" s="120" t="e">
        <f>ROUND((#REF!*#REF!),0)</f>
        <v>#REF!</v>
      </c>
      <c r="E107" s="120"/>
      <c r="F107" s="120"/>
      <c r="G107" s="165" t="e">
        <f t="shared" si="3"/>
        <v>#REF!</v>
      </c>
    </row>
    <row r="108" spans="1:7" hidden="1" x14ac:dyDescent="0.35">
      <c r="A108" s="32"/>
      <c r="B108" s="33" t="s">
        <v>96</v>
      </c>
      <c r="C108" s="5" t="s">
        <v>58</v>
      </c>
      <c r="D108" s="120" t="e">
        <f>ROUND((#REF!*#REF!),0)</f>
        <v>#REF!</v>
      </c>
      <c r="E108" s="120"/>
      <c r="F108" s="120"/>
      <c r="G108" s="165" t="e">
        <f t="shared" si="3"/>
        <v>#REF!</v>
      </c>
    </row>
    <row r="109" spans="1:7" hidden="1" x14ac:dyDescent="0.35">
      <c r="A109" s="32"/>
      <c r="B109" s="33" t="s">
        <v>97</v>
      </c>
      <c r="C109" s="5" t="s">
        <v>58</v>
      </c>
      <c r="D109" s="120" t="e">
        <f>ROUND((#REF!*#REF!),0)</f>
        <v>#REF!</v>
      </c>
      <c r="E109" s="120"/>
      <c r="F109" s="120"/>
      <c r="G109" s="165" t="e">
        <f t="shared" si="3"/>
        <v>#REF!</v>
      </c>
    </row>
    <row r="110" spans="1:7" hidden="1" x14ac:dyDescent="0.35">
      <c r="A110" s="32">
        <v>27</v>
      </c>
      <c r="B110" s="33" t="s">
        <v>98</v>
      </c>
      <c r="C110" s="5" t="s">
        <v>29</v>
      </c>
      <c r="D110" s="120" t="e">
        <f>ROUND((#REF!*#REF!),0)</f>
        <v>#REF!</v>
      </c>
      <c r="E110" s="120"/>
      <c r="F110" s="120"/>
      <c r="G110" s="165" t="e">
        <f t="shared" si="3"/>
        <v>#REF!</v>
      </c>
    </row>
    <row r="111" spans="1:7" hidden="1" x14ac:dyDescent="0.35">
      <c r="A111" s="32"/>
      <c r="B111" s="33" t="s">
        <v>99</v>
      </c>
      <c r="C111" s="5" t="s">
        <v>29</v>
      </c>
      <c r="D111" s="120" t="e">
        <f>ROUND((#REF!*#REF!),0)</f>
        <v>#REF!</v>
      </c>
      <c r="E111" s="120"/>
      <c r="F111" s="120"/>
      <c r="G111" s="165" t="e">
        <f t="shared" si="3"/>
        <v>#REF!</v>
      </c>
    </row>
    <row r="112" spans="1:7" hidden="1" x14ac:dyDescent="0.35">
      <c r="A112" s="32"/>
      <c r="B112" s="33" t="s">
        <v>100</v>
      </c>
      <c r="C112" s="5" t="s">
        <v>29</v>
      </c>
      <c r="D112" s="120" t="e">
        <f>ROUND((#REF!*#REF!),0)</f>
        <v>#REF!</v>
      </c>
      <c r="E112" s="120"/>
      <c r="F112" s="120"/>
      <c r="G112" s="165" t="e">
        <f t="shared" si="3"/>
        <v>#REF!</v>
      </c>
    </row>
    <row r="113" spans="1:7" hidden="1" x14ac:dyDescent="0.35">
      <c r="A113" s="32">
        <v>28</v>
      </c>
      <c r="B113" s="33" t="s">
        <v>101</v>
      </c>
      <c r="C113" s="5" t="s">
        <v>49</v>
      </c>
      <c r="D113" s="120" t="e">
        <f>ROUND((#REF!*#REF!),0)</f>
        <v>#REF!</v>
      </c>
      <c r="E113" s="120"/>
      <c r="F113" s="120"/>
      <c r="G113" s="165" t="e">
        <f t="shared" si="3"/>
        <v>#REF!</v>
      </c>
    </row>
    <row r="114" spans="1:7" hidden="1" x14ac:dyDescent="0.35">
      <c r="A114" s="32"/>
      <c r="B114" s="33" t="s">
        <v>102</v>
      </c>
      <c r="C114" s="5" t="s">
        <v>49</v>
      </c>
      <c r="D114" s="120" t="e">
        <f>ROUND((#REF!*#REF!),0)</f>
        <v>#REF!</v>
      </c>
      <c r="E114" s="120"/>
      <c r="F114" s="120"/>
      <c r="G114" s="165" t="e">
        <f t="shared" si="3"/>
        <v>#REF!</v>
      </c>
    </row>
    <row r="115" spans="1:7" hidden="1" x14ac:dyDescent="0.35">
      <c r="A115" s="32"/>
      <c r="B115" s="33" t="s">
        <v>103</v>
      </c>
      <c r="C115" s="5" t="s">
        <v>49</v>
      </c>
      <c r="D115" s="120" t="e">
        <f>ROUND((#REF!*#REF!),0)</f>
        <v>#REF!</v>
      </c>
      <c r="E115" s="120"/>
      <c r="F115" s="120"/>
      <c r="G115" s="165" t="e">
        <f t="shared" si="3"/>
        <v>#REF!</v>
      </c>
    </row>
    <row r="116" spans="1:7" hidden="1" x14ac:dyDescent="0.35">
      <c r="A116" s="32"/>
      <c r="B116" s="33" t="s">
        <v>104</v>
      </c>
      <c r="C116" s="5" t="s">
        <v>49</v>
      </c>
      <c r="D116" s="120" t="e">
        <f>ROUND((#REF!*#REF!),0)</f>
        <v>#REF!</v>
      </c>
      <c r="E116" s="120"/>
      <c r="F116" s="120"/>
      <c r="G116" s="165" t="e">
        <f t="shared" si="3"/>
        <v>#REF!</v>
      </c>
    </row>
    <row r="117" spans="1:7" hidden="1" x14ac:dyDescent="0.35">
      <c r="A117" s="32">
        <v>29</v>
      </c>
      <c r="B117" s="33" t="s">
        <v>105</v>
      </c>
      <c r="C117" s="5" t="s">
        <v>58</v>
      </c>
      <c r="D117" s="120" t="e">
        <f>ROUND((#REF!*#REF!),0)</f>
        <v>#REF!</v>
      </c>
      <c r="E117" s="120"/>
      <c r="F117" s="120"/>
      <c r="G117" s="165" t="e">
        <f t="shared" si="3"/>
        <v>#REF!</v>
      </c>
    </row>
    <row r="118" spans="1:7" hidden="1" x14ac:dyDescent="0.35">
      <c r="A118" s="32"/>
      <c r="B118" s="33" t="s">
        <v>106</v>
      </c>
      <c r="C118" s="5" t="s">
        <v>58</v>
      </c>
      <c r="D118" s="120" t="e">
        <f>ROUND((#REF!*#REF!),0)</f>
        <v>#REF!</v>
      </c>
      <c r="E118" s="120"/>
      <c r="F118" s="120"/>
      <c r="G118" s="165" t="e">
        <f t="shared" si="3"/>
        <v>#REF!</v>
      </c>
    </row>
    <row r="119" spans="1:7" hidden="1" x14ac:dyDescent="0.35">
      <c r="A119" s="32"/>
      <c r="B119" s="33" t="s">
        <v>107</v>
      </c>
      <c r="C119" s="5" t="s">
        <v>58</v>
      </c>
      <c r="D119" s="120" t="e">
        <f>ROUND((#REF!*#REF!),0)</f>
        <v>#REF!</v>
      </c>
      <c r="E119" s="120"/>
      <c r="F119" s="120"/>
      <c r="G119" s="165" t="e">
        <f t="shared" si="3"/>
        <v>#REF!</v>
      </c>
    </row>
    <row r="120" spans="1:7" hidden="1" x14ac:dyDescent="0.35">
      <c r="A120" s="32"/>
      <c r="B120" s="33" t="s">
        <v>108</v>
      </c>
      <c r="C120" s="5" t="s">
        <v>58</v>
      </c>
      <c r="D120" s="120" t="e">
        <f>ROUND((#REF!*#REF!),0)</f>
        <v>#REF!</v>
      </c>
      <c r="E120" s="120"/>
      <c r="F120" s="120"/>
      <c r="G120" s="165" t="e">
        <f t="shared" si="3"/>
        <v>#REF!</v>
      </c>
    </row>
    <row r="121" spans="1:7" hidden="1" x14ac:dyDescent="0.35">
      <c r="A121" s="32">
        <v>30</v>
      </c>
      <c r="B121" s="33" t="s">
        <v>109</v>
      </c>
      <c r="C121" s="5" t="s">
        <v>29</v>
      </c>
      <c r="D121" s="120" t="e">
        <f>ROUND((#REF!*#REF!),0)</f>
        <v>#REF!</v>
      </c>
      <c r="E121" s="120"/>
      <c r="F121" s="120"/>
      <c r="G121" s="165" t="e">
        <f t="shared" si="3"/>
        <v>#REF!</v>
      </c>
    </row>
    <row r="122" spans="1:7" hidden="1" x14ac:dyDescent="0.35">
      <c r="A122" s="32"/>
      <c r="B122" s="33" t="s">
        <v>110</v>
      </c>
      <c r="C122" s="5" t="s">
        <v>29</v>
      </c>
      <c r="D122" s="120" t="e">
        <f>ROUND((#REF!*#REF!),0)</f>
        <v>#REF!</v>
      </c>
      <c r="E122" s="120"/>
      <c r="F122" s="120"/>
      <c r="G122" s="165" t="e">
        <f t="shared" si="3"/>
        <v>#REF!</v>
      </c>
    </row>
    <row r="123" spans="1:7" hidden="1" x14ac:dyDescent="0.35">
      <c r="A123" s="32"/>
      <c r="B123" s="33" t="s">
        <v>111</v>
      </c>
      <c r="C123" s="5" t="s">
        <v>29</v>
      </c>
      <c r="D123" s="120" t="e">
        <f>ROUND((#REF!*#REF!),0)</f>
        <v>#REF!</v>
      </c>
      <c r="E123" s="120"/>
      <c r="F123" s="120"/>
      <c r="G123" s="165" t="e">
        <f t="shared" si="3"/>
        <v>#REF!</v>
      </c>
    </row>
    <row r="124" spans="1:7" hidden="1" x14ac:dyDescent="0.35">
      <c r="A124" s="32">
        <v>31</v>
      </c>
      <c r="B124" s="33" t="s">
        <v>112</v>
      </c>
      <c r="C124" s="5" t="s">
        <v>49</v>
      </c>
      <c r="D124" s="120" t="e">
        <f>ROUND((#REF!*#REF!),0)</f>
        <v>#REF!</v>
      </c>
      <c r="E124" s="120"/>
      <c r="F124" s="120"/>
      <c r="G124" s="165" t="e">
        <f t="shared" si="3"/>
        <v>#REF!</v>
      </c>
    </row>
    <row r="125" spans="1:7" hidden="1" x14ac:dyDescent="0.35">
      <c r="A125" s="32"/>
      <c r="B125" s="33" t="s">
        <v>113</v>
      </c>
      <c r="C125" s="5" t="s">
        <v>49</v>
      </c>
      <c r="D125" s="120" t="e">
        <f>ROUND((#REF!*#REF!),0)</f>
        <v>#REF!</v>
      </c>
      <c r="E125" s="120"/>
      <c r="F125" s="120"/>
      <c r="G125" s="165" t="e">
        <f t="shared" si="3"/>
        <v>#REF!</v>
      </c>
    </row>
    <row r="126" spans="1:7" hidden="1" x14ac:dyDescent="0.35">
      <c r="A126" s="32"/>
      <c r="B126" s="33" t="s">
        <v>114</v>
      </c>
      <c r="C126" s="5" t="s">
        <v>49</v>
      </c>
      <c r="D126" s="120" t="e">
        <f>ROUND((#REF!*#REF!),0)</f>
        <v>#REF!</v>
      </c>
      <c r="E126" s="120"/>
      <c r="F126" s="120"/>
      <c r="G126" s="165" t="e">
        <f t="shared" si="3"/>
        <v>#REF!</v>
      </c>
    </row>
    <row r="127" spans="1:7" hidden="1" x14ac:dyDescent="0.35">
      <c r="A127" s="32">
        <v>32</v>
      </c>
      <c r="B127" s="33" t="s">
        <v>112</v>
      </c>
      <c r="C127" s="5" t="s">
        <v>58</v>
      </c>
      <c r="D127" s="120" t="e">
        <f>ROUND((#REF!*#REF!),0)</f>
        <v>#REF!</v>
      </c>
      <c r="E127" s="120"/>
      <c r="F127" s="120"/>
      <c r="G127" s="165" t="e">
        <f t="shared" si="3"/>
        <v>#REF!</v>
      </c>
    </row>
    <row r="128" spans="1:7" hidden="1" x14ac:dyDescent="0.35">
      <c r="A128" s="32"/>
      <c r="B128" s="33" t="s">
        <v>113</v>
      </c>
      <c r="C128" s="5" t="s">
        <v>58</v>
      </c>
      <c r="D128" s="120" t="e">
        <f>ROUND((#REF!*#REF!),0)</f>
        <v>#REF!</v>
      </c>
      <c r="E128" s="120"/>
      <c r="F128" s="120"/>
      <c r="G128" s="165" t="e">
        <f t="shared" si="3"/>
        <v>#REF!</v>
      </c>
    </row>
    <row r="129" spans="1:7" hidden="1" x14ac:dyDescent="0.35">
      <c r="A129" s="32"/>
      <c r="B129" s="33" t="s">
        <v>114</v>
      </c>
      <c r="C129" s="5" t="s">
        <v>58</v>
      </c>
      <c r="D129" s="120" t="e">
        <f>ROUND((#REF!*#REF!),0)</f>
        <v>#REF!</v>
      </c>
      <c r="E129" s="120"/>
      <c r="F129" s="120"/>
      <c r="G129" s="165" t="e">
        <f t="shared" si="3"/>
        <v>#REF!</v>
      </c>
    </row>
    <row r="130" spans="1:7" hidden="1" x14ac:dyDescent="0.35">
      <c r="A130" s="32">
        <v>33</v>
      </c>
      <c r="B130" s="33" t="s">
        <v>115</v>
      </c>
      <c r="C130" s="5" t="s">
        <v>85</v>
      </c>
      <c r="D130" s="120" t="e">
        <f>ROUND((#REF!*#REF!),0)</f>
        <v>#REF!</v>
      </c>
      <c r="E130" s="120"/>
      <c r="F130" s="120"/>
      <c r="G130" s="165" t="e">
        <f t="shared" si="3"/>
        <v>#REF!</v>
      </c>
    </row>
    <row r="131" spans="1:7" hidden="1" x14ac:dyDescent="0.35">
      <c r="A131" s="32">
        <v>34</v>
      </c>
      <c r="B131" s="33" t="s">
        <v>116</v>
      </c>
      <c r="C131" s="5" t="s">
        <v>29</v>
      </c>
      <c r="D131" s="120" t="e">
        <f>ROUND((#REF!*#REF!),0)</f>
        <v>#REF!</v>
      </c>
      <c r="E131" s="120"/>
      <c r="F131" s="120"/>
      <c r="G131" s="165" t="e">
        <f t="shared" si="3"/>
        <v>#REF!</v>
      </c>
    </row>
    <row r="132" spans="1:7" hidden="1" x14ac:dyDescent="0.35">
      <c r="A132" s="32"/>
      <c r="B132" s="33" t="s">
        <v>117</v>
      </c>
      <c r="C132" s="5" t="s">
        <v>29</v>
      </c>
      <c r="D132" s="120" t="e">
        <f>ROUND((#REF!*#REF!),0)</f>
        <v>#REF!</v>
      </c>
      <c r="E132" s="120"/>
      <c r="F132" s="120"/>
      <c r="G132" s="165" t="e">
        <f t="shared" si="3"/>
        <v>#REF!</v>
      </c>
    </row>
    <row r="133" spans="1:7" hidden="1" x14ac:dyDescent="0.35">
      <c r="A133" s="32"/>
      <c r="B133" s="33" t="s">
        <v>118</v>
      </c>
      <c r="C133" s="5" t="s">
        <v>29</v>
      </c>
      <c r="D133" s="120" t="e">
        <f>ROUND((#REF!*#REF!),0)</f>
        <v>#REF!</v>
      </c>
      <c r="E133" s="120"/>
      <c r="F133" s="120"/>
      <c r="G133" s="165" t="e">
        <f t="shared" si="3"/>
        <v>#REF!</v>
      </c>
    </row>
    <row r="134" spans="1:7" hidden="1" x14ac:dyDescent="0.35">
      <c r="A134" s="32"/>
      <c r="B134" s="33" t="s">
        <v>119</v>
      </c>
      <c r="C134" s="5" t="s">
        <v>29</v>
      </c>
      <c r="D134" s="120" t="e">
        <f>ROUND((#REF!*#REF!),0)</f>
        <v>#REF!</v>
      </c>
      <c r="E134" s="120"/>
      <c r="F134" s="120"/>
      <c r="G134" s="165" t="e">
        <f t="shared" si="3"/>
        <v>#REF!</v>
      </c>
    </row>
    <row r="135" spans="1:7" hidden="1" x14ac:dyDescent="0.35">
      <c r="A135" s="32">
        <v>35</v>
      </c>
      <c r="B135" s="33" t="s">
        <v>116</v>
      </c>
      <c r="C135" s="5" t="s">
        <v>49</v>
      </c>
      <c r="D135" s="120" t="e">
        <f>ROUND((#REF!*#REF!),0)</f>
        <v>#REF!</v>
      </c>
      <c r="E135" s="120"/>
      <c r="F135" s="120"/>
      <c r="G135" s="165" t="e">
        <f t="shared" si="3"/>
        <v>#REF!</v>
      </c>
    </row>
    <row r="136" spans="1:7" hidden="1" x14ac:dyDescent="0.35">
      <c r="A136" s="32"/>
      <c r="B136" s="33" t="s">
        <v>120</v>
      </c>
      <c r="C136" s="5" t="s">
        <v>49</v>
      </c>
      <c r="D136" s="120" t="e">
        <f>ROUND((#REF!*#REF!),0)</f>
        <v>#REF!</v>
      </c>
      <c r="E136" s="120"/>
      <c r="F136" s="120"/>
      <c r="G136" s="165" t="e">
        <f t="shared" ref="G136:G199" si="4">F136/D136</f>
        <v>#REF!</v>
      </c>
    </row>
    <row r="137" spans="1:7" hidden="1" x14ac:dyDescent="0.35">
      <c r="A137" s="32">
        <v>36</v>
      </c>
      <c r="B137" s="33" t="s">
        <v>116</v>
      </c>
      <c r="C137" s="5" t="s">
        <v>58</v>
      </c>
      <c r="D137" s="120" t="e">
        <f>ROUND((#REF!*#REF!),0)</f>
        <v>#REF!</v>
      </c>
      <c r="E137" s="120"/>
      <c r="F137" s="120"/>
      <c r="G137" s="165" t="e">
        <f t="shared" si="4"/>
        <v>#REF!</v>
      </c>
    </row>
    <row r="138" spans="1:7" hidden="1" x14ac:dyDescent="0.35">
      <c r="A138" s="32"/>
      <c r="B138" s="33" t="s">
        <v>120</v>
      </c>
      <c r="C138" s="5" t="s">
        <v>58</v>
      </c>
      <c r="D138" s="120" t="e">
        <f>ROUND((#REF!*#REF!),0)</f>
        <v>#REF!</v>
      </c>
      <c r="E138" s="120"/>
      <c r="F138" s="120"/>
      <c r="G138" s="165" t="e">
        <f t="shared" si="4"/>
        <v>#REF!</v>
      </c>
    </row>
    <row r="139" spans="1:7" hidden="1" x14ac:dyDescent="0.35">
      <c r="A139" s="32"/>
      <c r="B139" s="33" t="s">
        <v>119</v>
      </c>
      <c r="C139" s="5" t="s">
        <v>58</v>
      </c>
      <c r="D139" s="120" t="e">
        <f>ROUND((#REF!*#REF!),0)</f>
        <v>#REF!</v>
      </c>
      <c r="E139" s="120"/>
      <c r="F139" s="120"/>
      <c r="G139" s="165" t="e">
        <f t="shared" si="4"/>
        <v>#REF!</v>
      </c>
    </row>
    <row r="140" spans="1:7" ht="37.5" x14ac:dyDescent="0.35">
      <c r="A140" s="5">
        <v>25</v>
      </c>
      <c r="B140" s="6" t="s">
        <v>121</v>
      </c>
      <c r="C140" s="7" t="s">
        <v>29</v>
      </c>
      <c r="D140" s="122">
        <v>2615</v>
      </c>
      <c r="E140" s="122">
        <v>2641</v>
      </c>
      <c r="F140" s="123">
        <f t="shared" ref="F140:F203" si="5">E140-D140</f>
        <v>26</v>
      </c>
      <c r="G140" s="165">
        <f t="shared" si="4"/>
        <v>9.9426386233269597E-3</v>
      </c>
    </row>
    <row r="141" spans="1:7" x14ac:dyDescent="0.35">
      <c r="A141" s="7"/>
      <c r="B141" s="6" t="s">
        <v>122</v>
      </c>
      <c r="C141" s="7" t="s">
        <v>29</v>
      </c>
      <c r="D141" s="124">
        <v>2590</v>
      </c>
      <c r="E141" s="122">
        <v>2616</v>
      </c>
      <c r="F141" s="119">
        <f t="shared" si="5"/>
        <v>26</v>
      </c>
      <c r="G141" s="165">
        <f t="shared" si="4"/>
        <v>1.0038610038610039E-2</v>
      </c>
    </row>
    <row r="142" spans="1:7" x14ac:dyDescent="0.35">
      <c r="A142" s="8"/>
      <c r="B142" s="6" t="s">
        <v>123</v>
      </c>
      <c r="C142" s="7" t="s">
        <v>29</v>
      </c>
      <c r="D142" s="124">
        <v>2492</v>
      </c>
      <c r="E142" s="122">
        <v>2517</v>
      </c>
      <c r="F142" s="120">
        <f t="shared" si="5"/>
        <v>25</v>
      </c>
      <c r="G142" s="165">
        <f t="shared" si="4"/>
        <v>1.0032102728731942E-2</v>
      </c>
    </row>
    <row r="143" spans="1:7" x14ac:dyDescent="0.35">
      <c r="A143" s="8"/>
      <c r="B143" s="6" t="s">
        <v>124</v>
      </c>
      <c r="C143" s="7" t="s">
        <v>29</v>
      </c>
      <c r="D143" s="124">
        <v>1268</v>
      </c>
      <c r="E143" s="124">
        <v>1540</v>
      </c>
      <c r="F143" s="120">
        <f t="shared" si="5"/>
        <v>272</v>
      </c>
      <c r="G143" s="165">
        <f t="shared" si="4"/>
        <v>0.21451104100946372</v>
      </c>
    </row>
    <row r="144" spans="1:7" x14ac:dyDescent="0.35">
      <c r="A144" s="8">
        <v>26</v>
      </c>
      <c r="B144" s="6" t="s">
        <v>122</v>
      </c>
      <c r="C144" s="7" t="s">
        <v>49</v>
      </c>
      <c r="D144" s="124">
        <v>2250</v>
      </c>
      <c r="E144" s="122">
        <v>2272</v>
      </c>
      <c r="F144" s="120">
        <f t="shared" si="5"/>
        <v>22</v>
      </c>
      <c r="G144" s="165">
        <f t="shared" si="4"/>
        <v>9.7777777777777776E-3</v>
      </c>
    </row>
    <row r="145" spans="1:7" x14ac:dyDescent="0.35">
      <c r="A145" s="8"/>
      <c r="B145" s="6" t="s">
        <v>123</v>
      </c>
      <c r="C145" s="7" t="s">
        <v>49</v>
      </c>
      <c r="D145" s="124">
        <v>2020</v>
      </c>
      <c r="E145" s="122">
        <v>2040</v>
      </c>
      <c r="F145" s="120">
        <f t="shared" si="5"/>
        <v>20</v>
      </c>
      <c r="G145" s="165">
        <f t="shared" si="4"/>
        <v>9.9009900990099011E-3</v>
      </c>
    </row>
    <row r="146" spans="1:7" x14ac:dyDescent="0.35">
      <c r="A146" s="8"/>
      <c r="B146" s="6" t="s">
        <v>125</v>
      </c>
      <c r="C146" s="7" t="s">
        <v>49</v>
      </c>
      <c r="D146" s="124">
        <v>1774</v>
      </c>
      <c r="E146" s="122">
        <v>1798</v>
      </c>
      <c r="F146" s="120">
        <f t="shared" si="5"/>
        <v>24</v>
      </c>
      <c r="G146" s="165">
        <f t="shared" si="4"/>
        <v>1.3528748590755355E-2</v>
      </c>
    </row>
    <row r="147" spans="1:7" x14ac:dyDescent="0.35">
      <c r="A147" s="8"/>
      <c r="B147" s="6" t="s">
        <v>124</v>
      </c>
      <c r="C147" s="7" t="s">
        <v>49</v>
      </c>
      <c r="D147" s="124">
        <v>1268</v>
      </c>
      <c r="E147" s="122">
        <v>1439</v>
      </c>
      <c r="F147" s="120">
        <f t="shared" si="5"/>
        <v>171</v>
      </c>
      <c r="G147" s="165">
        <f t="shared" si="4"/>
        <v>0.13485804416403785</v>
      </c>
    </row>
    <row r="148" spans="1:7" x14ac:dyDescent="0.35">
      <c r="A148" s="8">
        <v>27</v>
      </c>
      <c r="B148" s="6" t="s">
        <v>126</v>
      </c>
      <c r="C148" s="7" t="s">
        <v>62</v>
      </c>
      <c r="D148" s="124">
        <v>1930</v>
      </c>
      <c r="E148" s="122">
        <v>1950</v>
      </c>
      <c r="F148" s="120">
        <f t="shared" si="5"/>
        <v>20</v>
      </c>
      <c r="G148" s="165">
        <f t="shared" si="4"/>
        <v>1.0362694300518135E-2</v>
      </c>
    </row>
    <row r="149" spans="1:7" x14ac:dyDescent="0.35">
      <c r="A149" s="8"/>
      <c r="B149" s="6" t="s">
        <v>127</v>
      </c>
      <c r="C149" s="7" t="s">
        <v>62</v>
      </c>
      <c r="D149" s="124">
        <v>1760</v>
      </c>
      <c r="E149" s="122">
        <v>1778</v>
      </c>
      <c r="F149" s="120">
        <f t="shared" si="5"/>
        <v>18</v>
      </c>
      <c r="G149" s="165">
        <f t="shared" si="4"/>
        <v>1.0227272727272727E-2</v>
      </c>
    </row>
    <row r="150" spans="1:7" x14ac:dyDescent="0.35">
      <c r="A150" s="8"/>
      <c r="B150" s="6" t="s">
        <v>128</v>
      </c>
      <c r="C150" s="7" t="s">
        <v>62</v>
      </c>
      <c r="D150" s="124">
        <v>1673</v>
      </c>
      <c r="E150" s="122">
        <v>1705</v>
      </c>
      <c r="F150" s="120">
        <f t="shared" si="5"/>
        <v>32</v>
      </c>
      <c r="G150" s="165">
        <f t="shared" si="4"/>
        <v>1.9127316198445904E-2</v>
      </c>
    </row>
    <row r="151" spans="1:7" x14ac:dyDescent="0.35">
      <c r="A151" s="8"/>
      <c r="B151" s="6" t="s">
        <v>124</v>
      </c>
      <c r="C151" s="7" t="s">
        <v>62</v>
      </c>
      <c r="D151" s="124">
        <v>1268</v>
      </c>
      <c r="E151" s="122">
        <v>1364</v>
      </c>
      <c r="F151" s="120">
        <f t="shared" si="5"/>
        <v>96</v>
      </c>
      <c r="G151" s="165">
        <f t="shared" si="4"/>
        <v>7.5709779179810727E-2</v>
      </c>
    </row>
    <row r="152" spans="1:7" x14ac:dyDescent="0.35">
      <c r="A152" s="8">
        <v>28</v>
      </c>
      <c r="B152" s="6" t="s">
        <v>129</v>
      </c>
      <c r="C152" s="7" t="s">
        <v>82</v>
      </c>
      <c r="D152" s="124">
        <v>1585</v>
      </c>
      <c r="E152" s="122">
        <v>1698</v>
      </c>
      <c r="F152" s="120">
        <f t="shared" si="5"/>
        <v>113</v>
      </c>
      <c r="G152" s="165">
        <f t="shared" si="4"/>
        <v>7.1293375394321762E-2</v>
      </c>
    </row>
    <row r="153" spans="1:7" x14ac:dyDescent="0.35">
      <c r="A153" s="8">
        <v>29</v>
      </c>
      <c r="B153" s="9" t="s">
        <v>130</v>
      </c>
      <c r="C153" s="5" t="s">
        <v>29</v>
      </c>
      <c r="D153" s="124">
        <v>2987</v>
      </c>
      <c r="E153" s="122">
        <v>3191</v>
      </c>
      <c r="F153" s="120">
        <f t="shared" si="5"/>
        <v>204</v>
      </c>
      <c r="G153" s="165">
        <f t="shared" si="4"/>
        <v>6.8295949112822232E-2</v>
      </c>
    </row>
    <row r="154" spans="1:7" s="36" customFormat="1" x14ac:dyDescent="0.35">
      <c r="A154" s="8"/>
      <c r="B154" s="9" t="s">
        <v>131</v>
      </c>
      <c r="C154" s="5" t="s">
        <v>29</v>
      </c>
      <c r="D154" s="124">
        <v>2828</v>
      </c>
      <c r="E154" s="122">
        <v>2856</v>
      </c>
      <c r="F154" s="120">
        <f t="shared" si="5"/>
        <v>28</v>
      </c>
      <c r="G154" s="165">
        <f t="shared" si="4"/>
        <v>9.9009900990099011E-3</v>
      </c>
    </row>
    <row r="155" spans="1:7" x14ac:dyDescent="0.35">
      <c r="A155" s="8"/>
      <c r="B155" s="9" t="s">
        <v>132</v>
      </c>
      <c r="C155" s="5" t="s">
        <v>29</v>
      </c>
      <c r="D155" s="124">
        <v>2475</v>
      </c>
      <c r="E155" s="122">
        <v>2561</v>
      </c>
      <c r="F155" s="120">
        <f t="shared" si="5"/>
        <v>86</v>
      </c>
      <c r="G155" s="165">
        <f t="shared" si="4"/>
        <v>3.4747474747474749E-2</v>
      </c>
    </row>
    <row r="156" spans="1:7" x14ac:dyDescent="0.35">
      <c r="A156" s="8"/>
      <c r="B156" s="9" t="s">
        <v>133</v>
      </c>
      <c r="C156" s="5" t="s">
        <v>29</v>
      </c>
      <c r="D156" s="124">
        <v>1268</v>
      </c>
      <c r="E156" s="122">
        <v>1540</v>
      </c>
      <c r="F156" s="120">
        <f t="shared" si="5"/>
        <v>272</v>
      </c>
      <c r="G156" s="165">
        <f t="shared" si="4"/>
        <v>0.21451104100946372</v>
      </c>
    </row>
    <row r="157" spans="1:7" x14ac:dyDescent="0.35">
      <c r="A157" s="8">
        <v>30</v>
      </c>
      <c r="B157" s="6" t="s">
        <v>134</v>
      </c>
      <c r="C157" s="7" t="s">
        <v>58</v>
      </c>
      <c r="D157" s="122">
        <v>1984</v>
      </c>
      <c r="E157" s="122">
        <v>2004</v>
      </c>
      <c r="F157" s="120">
        <f t="shared" si="5"/>
        <v>20</v>
      </c>
      <c r="G157" s="165">
        <f t="shared" si="4"/>
        <v>1.0080645161290322E-2</v>
      </c>
    </row>
    <row r="158" spans="1:7" x14ac:dyDescent="0.35">
      <c r="A158" s="8"/>
      <c r="B158" s="6" t="s">
        <v>135</v>
      </c>
      <c r="C158" s="7" t="s">
        <v>58</v>
      </c>
      <c r="D158" s="122">
        <v>1808</v>
      </c>
      <c r="E158" s="122">
        <v>1827</v>
      </c>
      <c r="F158" s="120">
        <f t="shared" si="5"/>
        <v>19</v>
      </c>
      <c r="G158" s="165">
        <f t="shared" si="4"/>
        <v>1.0508849557522125E-2</v>
      </c>
    </row>
    <row r="159" spans="1:7" x14ac:dyDescent="0.35">
      <c r="A159" s="8"/>
      <c r="B159" s="6" t="s">
        <v>136</v>
      </c>
      <c r="C159" s="7" t="s">
        <v>58</v>
      </c>
      <c r="D159" s="122">
        <v>1603</v>
      </c>
      <c r="E159" s="122">
        <v>1705</v>
      </c>
      <c r="F159" s="120">
        <f t="shared" si="5"/>
        <v>102</v>
      </c>
      <c r="G159" s="165">
        <f t="shared" si="4"/>
        <v>6.3630692451653148E-2</v>
      </c>
    </row>
    <row r="160" spans="1:7" x14ac:dyDescent="0.35">
      <c r="A160" s="8"/>
      <c r="B160" s="6" t="s">
        <v>137</v>
      </c>
      <c r="C160" s="7" t="s">
        <v>58</v>
      </c>
      <c r="D160" s="122">
        <v>1268</v>
      </c>
      <c r="E160" s="122">
        <v>1364</v>
      </c>
      <c r="F160" s="120">
        <f t="shared" si="5"/>
        <v>96</v>
      </c>
      <c r="G160" s="165">
        <f t="shared" si="4"/>
        <v>7.5709779179810727E-2</v>
      </c>
    </row>
    <row r="161" spans="1:7" x14ac:dyDescent="0.35">
      <c r="A161" s="8">
        <v>31</v>
      </c>
      <c r="B161" s="6" t="s">
        <v>138</v>
      </c>
      <c r="C161" s="7" t="s">
        <v>58</v>
      </c>
      <c r="D161" s="122">
        <v>1838</v>
      </c>
      <c r="E161" s="122">
        <v>1857</v>
      </c>
      <c r="F161" s="120">
        <f t="shared" si="5"/>
        <v>19</v>
      </c>
      <c r="G161" s="165">
        <f t="shared" si="4"/>
        <v>1.0337323177366704E-2</v>
      </c>
    </row>
    <row r="162" spans="1:7" x14ac:dyDescent="0.35">
      <c r="A162" s="8"/>
      <c r="B162" s="6" t="s">
        <v>139</v>
      </c>
      <c r="C162" s="7" t="s">
        <v>58</v>
      </c>
      <c r="D162" s="122">
        <v>1760</v>
      </c>
      <c r="E162" s="122">
        <v>1778</v>
      </c>
      <c r="F162" s="120">
        <f t="shared" si="5"/>
        <v>18</v>
      </c>
      <c r="G162" s="165">
        <f t="shared" si="4"/>
        <v>1.0227272727272727E-2</v>
      </c>
    </row>
    <row r="163" spans="1:7" x14ac:dyDescent="0.35">
      <c r="A163" s="8"/>
      <c r="B163" s="6" t="s">
        <v>140</v>
      </c>
      <c r="C163" s="7" t="s">
        <v>58</v>
      </c>
      <c r="D163" s="122">
        <v>1673</v>
      </c>
      <c r="E163" s="122">
        <v>1705</v>
      </c>
      <c r="F163" s="120">
        <f t="shared" si="5"/>
        <v>32</v>
      </c>
      <c r="G163" s="165">
        <f t="shared" si="4"/>
        <v>1.9127316198445904E-2</v>
      </c>
    </row>
    <row r="164" spans="1:7" x14ac:dyDescent="0.35">
      <c r="A164" s="8"/>
      <c r="B164" s="6" t="s">
        <v>141</v>
      </c>
      <c r="C164" s="7" t="s">
        <v>58</v>
      </c>
      <c r="D164" s="122">
        <v>1268</v>
      </c>
      <c r="E164" s="122">
        <v>1364</v>
      </c>
      <c r="F164" s="120">
        <f t="shared" si="5"/>
        <v>96</v>
      </c>
      <c r="G164" s="165">
        <f t="shared" si="4"/>
        <v>7.5709779179810727E-2</v>
      </c>
    </row>
    <row r="165" spans="1:7" x14ac:dyDescent="0.35">
      <c r="A165" s="8">
        <v>32</v>
      </c>
      <c r="B165" s="6" t="s">
        <v>142</v>
      </c>
      <c r="C165" s="7" t="s">
        <v>29</v>
      </c>
      <c r="D165" s="122">
        <v>2472</v>
      </c>
      <c r="E165" s="122">
        <v>2497</v>
      </c>
      <c r="F165" s="120">
        <f t="shared" si="5"/>
        <v>25</v>
      </c>
      <c r="G165" s="165">
        <f t="shared" si="4"/>
        <v>1.0113268608414239E-2</v>
      </c>
    </row>
    <row r="166" spans="1:7" x14ac:dyDescent="0.35">
      <c r="A166" s="8"/>
      <c r="B166" s="6" t="s">
        <v>143</v>
      </c>
      <c r="C166" s="7" t="s">
        <v>29</v>
      </c>
      <c r="D166" s="122">
        <v>2320</v>
      </c>
      <c r="E166" s="122">
        <v>2343</v>
      </c>
      <c r="F166" s="120">
        <f t="shared" si="5"/>
        <v>23</v>
      </c>
      <c r="G166" s="165">
        <f t="shared" si="4"/>
        <v>9.9137931034482766E-3</v>
      </c>
    </row>
    <row r="167" spans="1:7" x14ac:dyDescent="0.35">
      <c r="A167" s="8"/>
      <c r="B167" s="6" t="s">
        <v>144</v>
      </c>
      <c r="C167" s="7" t="s">
        <v>29</v>
      </c>
      <c r="D167" s="122">
        <v>2127</v>
      </c>
      <c r="E167" s="122">
        <v>2148</v>
      </c>
      <c r="F167" s="120">
        <f t="shared" si="5"/>
        <v>21</v>
      </c>
      <c r="G167" s="165">
        <f t="shared" si="4"/>
        <v>9.8730606488011286E-3</v>
      </c>
    </row>
    <row r="168" spans="1:7" x14ac:dyDescent="0.35">
      <c r="A168" s="8"/>
      <c r="B168" s="6" t="s">
        <v>145</v>
      </c>
      <c r="C168" s="7" t="s">
        <v>29</v>
      </c>
      <c r="D168" s="122">
        <v>1268</v>
      </c>
      <c r="E168" s="124">
        <v>1540</v>
      </c>
      <c r="F168" s="120">
        <f t="shared" si="5"/>
        <v>272</v>
      </c>
      <c r="G168" s="165">
        <f t="shared" si="4"/>
        <v>0.21451104100946372</v>
      </c>
    </row>
    <row r="169" spans="1:7" x14ac:dyDescent="0.35">
      <c r="A169" s="8">
        <v>33</v>
      </c>
      <c r="B169" s="6" t="s">
        <v>146</v>
      </c>
      <c r="C169" s="7" t="s">
        <v>49</v>
      </c>
      <c r="D169" s="122">
        <v>2127</v>
      </c>
      <c r="E169" s="122">
        <v>2148</v>
      </c>
      <c r="F169" s="120">
        <f t="shared" si="5"/>
        <v>21</v>
      </c>
      <c r="G169" s="165">
        <f t="shared" si="4"/>
        <v>9.8730606488011286E-3</v>
      </c>
    </row>
    <row r="170" spans="1:7" x14ac:dyDescent="0.35">
      <c r="A170" s="8"/>
      <c r="B170" s="6" t="s">
        <v>147</v>
      </c>
      <c r="C170" s="7" t="s">
        <v>49</v>
      </c>
      <c r="D170" s="122">
        <v>1968</v>
      </c>
      <c r="E170" s="122">
        <v>1989</v>
      </c>
      <c r="F170" s="120">
        <f t="shared" si="5"/>
        <v>21</v>
      </c>
      <c r="G170" s="165">
        <f t="shared" si="4"/>
        <v>1.0670731707317074E-2</v>
      </c>
    </row>
    <row r="171" spans="1:7" x14ac:dyDescent="0.35">
      <c r="A171" s="8"/>
      <c r="B171" s="6" t="s">
        <v>148</v>
      </c>
      <c r="C171" s="7" t="s">
        <v>49</v>
      </c>
      <c r="D171" s="122">
        <v>1738</v>
      </c>
      <c r="E171" s="122">
        <v>1798</v>
      </c>
      <c r="F171" s="120">
        <f t="shared" si="5"/>
        <v>60</v>
      </c>
      <c r="G171" s="165">
        <f t="shared" si="4"/>
        <v>3.4522439585730723E-2</v>
      </c>
    </row>
    <row r="172" spans="1:7" x14ac:dyDescent="0.35">
      <c r="A172" s="8"/>
      <c r="B172" s="6" t="s">
        <v>149</v>
      </c>
      <c r="C172" s="7" t="s">
        <v>49</v>
      </c>
      <c r="D172" s="122">
        <v>1268</v>
      </c>
      <c r="E172" s="124">
        <v>1439</v>
      </c>
      <c r="F172" s="120">
        <f t="shared" si="5"/>
        <v>171</v>
      </c>
      <c r="G172" s="165">
        <f t="shared" si="4"/>
        <v>0.13485804416403785</v>
      </c>
    </row>
    <row r="173" spans="1:7" x14ac:dyDescent="0.35">
      <c r="A173" s="8">
        <v>34</v>
      </c>
      <c r="B173" s="6" t="s">
        <v>150</v>
      </c>
      <c r="C173" s="7" t="s">
        <v>29</v>
      </c>
      <c r="D173" s="122">
        <v>2937</v>
      </c>
      <c r="E173" s="122">
        <v>2967</v>
      </c>
      <c r="F173" s="120">
        <f t="shared" si="5"/>
        <v>30</v>
      </c>
      <c r="G173" s="165">
        <f t="shared" si="4"/>
        <v>1.0214504596527068E-2</v>
      </c>
    </row>
    <row r="174" spans="1:7" x14ac:dyDescent="0.35">
      <c r="A174" s="8"/>
      <c r="B174" s="6" t="s">
        <v>151</v>
      </c>
      <c r="C174" s="7" t="s">
        <v>29</v>
      </c>
      <c r="D174" s="122">
        <v>2563</v>
      </c>
      <c r="E174" s="122">
        <v>2589</v>
      </c>
      <c r="F174" s="120">
        <f t="shared" si="5"/>
        <v>26</v>
      </c>
      <c r="G174" s="165">
        <f t="shared" si="4"/>
        <v>1.0144362075692548E-2</v>
      </c>
    </row>
    <row r="175" spans="1:7" x14ac:dyDescent="0.35">
      <c r="A175" s="8"/>
      <c r="B175" s="6" t="s">
        <v>152</v>
      </c>
      <c r="C175" s="7" t="s">
        <v>29</v>
      </c>
      <c r="D175" s="122">
        <v>2138</v>
      </c>
      <c r="E175" s="122">
        <v>2159</v>
      </c>
      <c r="F175" s="120">
        <f t="shared" si="5"/>
        <v>21</v>
      </c>
      <c r="G175" s="165">
        <f t="shared" si="4"/>
        <v>9.8222637979420019E-3</v>
      </c>
    </row>
    <row r="176" spans="1:7" x14ac:dyDescent="0.35">
      <c r="A176" s="8"/>
      <c r="B176" s="6" t="s">
        <v>153</v>
      </c>
      <c r="C176" s="7" t="s">
        <v>29</v>
      </c>
      <c r="D176" s="122">
        <v>1268</v>
      </c>
      <c r="E176" s="124">
        <v>1540</v>
      </c>
      <c r="F176" s="120">
        <f t="shared" si="5"/>
        <v>272</v>
      </c>
      <c r="G176" s="165">
        <f t="shared" si="4"/>
        <v>0.21451104100946372</v>
      </c>
    </row>
    <row r="177" spans="1:7" x14ac:dyDescent="0.35">
      <c r="A177" s="8">
        <v>35</v>
      </c>
      <c r="B177" s="6" t="s">
        <v>154</v>
      </c>
      <c r="C177" s="7" t="s">
        <v>29</v>
      </c>
      <c r="D177" s="122">
        <v>2408</v>
      </c>
      <c r="E177" s="122">
        <v>2432</v>
      </c>
      <c r="F177" s="120">
        <f t="shared" si="5"/>
        <v>24</v>
      </c>
      <c r="G177" s="165">
        <f t="shared" si="4"/>
        <v>9.9667774086378731E-3</v>
      </c>
    </row>
    <row r="178" spans="1:7" x14ac:dyDescent="0.35">
      <c r="A178" s="8"/>
      <c r="B178" s="6" t="s">
        <v>155</v>
      </c>
      <c r="C178" s="7" t="s">
        <v>29</v>
      </c>
      <c r="D178" s="122">
        <v>2109</v>
      </c>
      <c r="E178" s="122">
        <v>2131</v>
      </c>
      <c r="F178" s="120">
        <f t="shared" si="5"/>
        <v>22</v>
      </c>
      <c r="G178" s="165">
        <f t="shared" si="4"/>
        <v>1.0431484115694643E-2</v>
      </c>
    </row>
    <row r="179" spans="1:7" x14ac:dyDescent="0.35">
      <c r="A179" s="8"/>
      <c r="B179" s="6" t="s">
        <v>156</v>
      </c>
      <c r="C179" s="7" t="s">
        <v>29</v>
      </c>
      <c r="D179" s="122">
        <v>2070</v>
      </c>
      <c r="E179" s="122">
        <v>2091</v>
      </c>
      <c r="F179" s="120">
        <f t="shared" si="5"/>
        <v>21</v>
      </c>
      <c r="G179" s="165">
        <f t="shared" si="4"/>
        <v>1.0144927536231883E-2</v>
      </c>
    </row>
    <row r="180" spans="1:7" x14ac:dyDescent="0.35">
      <c r="A180" s="8"/>
      <c r="B180" s="6" t="s">
        <v>157</v>
      </c>
      <c r="C180" s="7" t="s">
        <v>29</v>
      </c>
      <c r="D180" s="122">
        <v>1268</v>
      </c>
      <c r="E180" s="124">
        <v>1540</v>
      </c>
      <c r="F180" s="120">
        <f t="shared" si="5"/>
        <v>272</v>
      </c>
      <c r="G180" s="165">
        <f t="shared" si="4"/>
        <v>0.21451104100946372</v>
      </c>
    </row>
    <row r="181" spans="1:7" x14ac:dyDescent="0.35">
      <c r="A181" s="8">
        <v>36</v>
      </c>
      <c r="B181" s="6" t="s">
        <v>158</v>
      </c>
      <c r="C181" s="7" t="s">
        <v>29</v>
      </c>
      <c r="D181" s="122">
        <v>2644</v>
      </c>
      <c r="E181" s="122">
        <v>2670</v>
      </c>
      <c r="F181" s="120">
        <f t="shared" si="5"/>
        <v>26</v>
      </c>
      <c r="G181" s="165">
        <f t="shared" si="4"/>
        <v>9.8335854765506815E-3</v>
      </c>
    </row>
    <row r="182" spans="1:7" x14ac:dyDescent="0.35">
      <c r="A182" s="8"/>
      <c r="B182" s="6" t="s">
        <v>159</v>
      </c>
      <c r="C182" s="7" t="s">
        <v>29</v>
      </c>
      <c r="D182" s="122">
        <v>2355</v>
      </c>
      <c r="E182" s="122">
        <v>2378</v>
      </c>
      <c r="F182" s="120">
        <f t="shared" si="5"/>
        <v>23</v>
      </c>
      <c r="G182" s="165">
        <f t="shared" si="4"/>
        <v>9.7664543524416132E-3</v>
      </c>
    </row>
    <row r="183" spans="1:7" x14ac:dyDescent="0.35">
      <c r="A183" s="8"/>
      <c r="B183" s="6" t="s">
        <v>160</v>
      </c>
      <c r="C183" s="7" t="s">
        <v>29</v>
      </c>
      <c r="D183" s="122">
        <v>1268</v>
      </c>
      <c r="E183" s="124">
        <v>1540</v>
      </c>
      <c r="F183" s="120">
        <f t="shared" si="5"/>
        <v>272</v>
      </c>
      <c r="G183" s="165">
        <f t="shared" si="4"/>
        <v>0.21451104100946372</v>
      </c>
    </row>
    <row r="184" spans="1:7" x14ac:dyDescent="0.35">
      <c r="A184" s="8">
        <v>37</v>
      </c>
      <c r="B184" s="6" t="s">
        <v>161</v>
      </c>
      <c r="C184" s="7" t="s">
        <v>29</v>
      </c>
      <c r="D184" s="122">
        <v>2349</v>
      </c>
      <c r="E184" s="122">
        <v>2373</v>
      </c>
      <c r="F184" s="120">
        <f t="shared" si="5"/>
        <v>24</v>
      </c>
      <c r="G184" s="165">
        <f t="shared" si="4"/>
        <v>1.0217113665389528E-2</v>
      </c>
    </row>
    <row r="185" spans="1:7" x14ac:dyDescent="0.35">
      <c r="A185" s="8"/>
      <c r="B185" s="6" t="s">
        <v>162</v>
      </c>
      <c r="C185" s="7" t="s">
        <v>29</v>
      </c>
      <c r="D185" s="122">
        <v>2159</v>
      </c>
      <c r="E185" s="122">
        <v>2180</v>
      </c>
      <c r="F185" s="120">
        <f t="shared" si="5"/>
        <v>21</v>
      </c>
      <c r="G185" s="165">
        <f t="shared" si="4"/>
        <v>9.7267253358036126E-3</v>
      </c>
    </row>
    <row r="186" spans="1:7" x14ac:dyDescent="0.35">
      <c r="A186" s="8"/>
      <c r="B186" s="6" t="s">
        <v>163</v>
      </c>
      <c r="C186" s="7" t="s">
        <v>29</v>
      </c>
      <c r="D186" s="122">
        <v>2031</v>
      </c>
      <c r="E186" s="122">
        <v>2051</v>
      </c>
      <c r="F186" s="120">
        <f t="shared" si="5"/>
        <v>20</v>
      </c>
      <c r="G186" s="165">
        <f t="shared" si="4"/>
        <v>9.8473658296405718E-3</v>
      </c>
    </row>
    <row r="187" spans="1:7" x14ac:dyDescent="0.35">
      <c r="A187" s="8"/>
      <c r="B187" s="6" t="s">
        <v>164</v>
      </c>
      <c r="C187" s="7" t="s">
        <v>29</v>
      </c>
      <c r="D187" s="122">
        <v>1781</v>
      </c>
      <c r="E187" s="122">
        <v>1798</v>
      </c>
      <c r="F187" s="120">
        <f t="shared" si="5"/>
        <v>17</v>
      </c>
      <c r="G187" s="165">
        <f t="shared" si="4"/>
        <v>9.5451993262212244E-3</v>
      </c>
    </row>
    <row r="188" spans="1:7" x14ac:dyDescent="0.35">
      <c r="A188" s="8">
        <v>38</v>
      </c>
      <c r="B188" s="6" t="s">
        <v>165</v>
      </c>
      <c r="C188" s="7" t="s">
        <v>29</v>
      </c>
      <c r="D188" s="122">
        <v>1682</v>
      </c>
      <c r="E188" s="122">
        <v>1930</v>
      </c>
      <c r="F188" s="120">
        <f t="shared" si="5"/>
        <v>248</v>
      </c>
      <c r="G188" s="165">
        <f t="shared" si="4"/>
        <v>0.14744351961950058</v>
      </c>
    </row>
    <row r="189" spans="1:7" x14ac:dyDescent="0.35">
      <c r="A189" s="8"/>
      <c r="B189" s="6" t="s">
        <v>166</v>
      </c>
      <c r="C189" s="7" t="s">
        <v>29</v>
      </c>
      <c r="D189" s="122">
        <v>1268</v>
      </c>
      <c r="E189" s="124">
        <v>1918</v>
      </c>
      <c r="F189" s="120">
        <f t="shared" si="5"/>
        <v>650</v>
      </c>
      <c r="G189" s="165">
        <f t="shared" si="4"/>
        <v>0.51261829652996849</v>
      </c>
    </row>
    <row r="190" spans="1:7" x14ac:dyDescent="0.35">
      <c r="A190" s="8">
        <v>39</v>
      </c>
      <c r="B190" s="6" t="s">
        <v>167</v>
      </c>
      <c r="C190" s="7" t="s">
        <v>58</v>
      </c>
      <c r="D190" s="122">
        <v>1471</v>
      </c>
      <c r="E190" s="122">
        <v>1717</v>
      </c>
      <c r="F190" s="120">
        <f t="shared" si="5"/>
        <v>246</v>
      </c>
      <c r="G190" s="165">
        <f t="shared" si="4"/>
        <v>0.1672331747110809</v>
      </c>
    </row>
    <row r="191" spans="1:7" x14ac:dyDescent="0.35">
      <c r="A191" s="8"/>
      <c r="B191" s="6" t="s">
        <v>168</v>
      </c>
      <c r="C191" s="7" t="s">
        <v>58</v>
      </c>
      <c r="D191" s="122">
        <v>1339</v>
      </c>
      <c r="E191" s="122">
        <v>1705</v>
      </c>
      <c r="F191" s="120">
        <f t="shared" si="5"/>
        <v>366</v>
      </c>
      <c r="G191" s="165">
        <f t="shared" si="4"/>
        <v>0.27333831217326365</v>
      </c>
    </row>
    <row r="192" spans="1:7" x14ac:dyDescent="0.35">
      <c r="A192" s="8"/>
      <c r="B192" s="6" t="s">
        <v>169</v>
      </c>
      <c r="C192" s="7" t="s">
        <v>58</v>
      </c>
      <c r="D192" s="122">
        <v>1268</v>
      </c>
      <c r="E192" s="122">
        <v>1698</v>
      </c>
      <c r="F192" s="120">
        <f t="shared" si="5"/>
        <v>430</v>
      </c>
      <c r="G192" s="165">
        <f t="shared" si="4"/>
        <v>0.33911671924290221</v>
      </c>
    </row>
    <row r="193" spans="1:7" ht="25" x14ac:dyDescent="0.35">
      <c r="A193" s="8">
        <v>40</v>
      </c>
      <c r="B193" s="6" t="s">
        <v>170</v>
      </c>
      <c r="C193" s="7" t="s">
        <v>29</v>
      </c>
      <c r="D193" s="122">
        <v>3253</v>
      </c>
      <c r="E193" s="122">
        <v>3286</v>
      </c>
      <c r="F193" s="120">
        <f t="shared" si="5"/>
        <v>33</v>
      </c>
      <c r="G193" s="165">
        <f t="shared" si="4"/>
        <v>1.0144482016600061E-2</v>
      </c>
    </row>
    <row r="194" spans="1:7" ht="25" x14ac:dyDescent="0.35">
      <c r="A194" s="8"/>
      <c r="B194" s="6" t="s">
        <v>171</v>
      </c>
      <c r="C194" s="7" t="s">
        <v>29</v>
      </c>
      <c r="D194" s="122">
        <v>2977</v>
      </c>
      <c r="E194" s="122">
        <v>3007</v>
      </c>
      <c r="F194" s="120">
        <f t="shared" si="5"/>
        <v>30</v>
      </c>
      <c r="G194" s="165">
        <f t="shared" si="4"/>
        <v>1.0077258985555929E-2</v>
      </c>
    </row>
    <row r="195" spans="1:7" ht="25" x14ac:dyDescent="0.35">
      <c r="A195" s="8"/>
      <c r="B195" s="6" t="s">
        <v>172</v>
      </c>
      <c r="C195" s="7" t="s">
        <v>29</v>
      </c>
      <c r="D195" s="122">
        <v>2769</v>
      </c>
      <c r="E195" s="122">
        <v>2797</v>
      </c>
      <c r="F195" s="120">
        <f t="shared" si="5"/>
        <v>28</v>
      </c>
      <c r="G195" s="165">
        <f t="shared" si="4"/>
        <v>1.0111953773925604E-2</v>
      </c>
    </row>
    <row r="196" spans="1:7" ht="25" x14ac:dyDescent="0.35">
      <c r="A196" s="8"/>
      <c r="B196" s="6" t="s">
        <v>173</v>
      </c>
      <c r="C196" s="7" t="s">
        <v>29</v>
      </c>
      <c r="D196" s="122">
        <v>1268</v>
      </c>
      <c r="E196" s="124">
        <v>1540</v>
      </c>
      <c r="F196" s="120">
        <f t="shared" si="5"/>
        <v>272</v>
      </c>
      <c r="G196" s="165">
        <f t="shared" si="4"/>
        <v>0.21451104100946372</v>
      </c>
    </row>
    <row r="197" spans="1:7" ht="25" x14ac:dyDescent="0.35">
      <c r="A197" s="8">
        <v>41</v>
      </c>
      <c r="B197" s="6" t="s">
        <v>174</v>
      </c>
      <c r="C197" s="7" t="s">
        <v>29</v>
      </c>
      <c r="D197" s="122">
        <v>2910</v>
      </c>
      <c r="E197" s="122">
        <v>2939</v>
      </c>
      <c r="F197" s="120">
        <f t="shared" si="5"/>
        <v>29</v>
      </c>
      <c r="G197" s="165">
        <f t="shared" si="4"/>
        <v>9.9656357388316144E-3</v>
      </c>
    </row>
    <row r="198" spans="1:7" ht="25" x14ac:dyDescent="0.35">
      <c r="A198" s="8"/>
      <c r="B198" s="6" t="s">
        <v>175</v>
      </c>
      <c r="C198" s="7" t="s">
        <v>29</v>
      </c>
      <c r="D198" s="122">
        <v>2753</v>
      </c>
      <c r="E198" s="122">
        <v>2781</v>
      </c>
      <c r="F198" s="120">
        <f t="shared" si="5"/>
        <v>28</v>
      </c>
      <c r="G198" s="165">
        <f t="shared" si="4"/>
        <v>1.0170722847802398E-2</v>
      </c>
    </row>
    <row r="199" spans="1:7" ht="25" x14ac:dyDescent="0.35">
      <c r="A199" s="8"/>
      <c r="B199" s="6" t="s">
        <v>176</v>
      </c>
      <c r="C199" s="7" t="s">
        <v>29</v>
      </c>
      <c r="D199" s="122">
        <v>2428</v>
      </c>
      <c r="E199" s="122">
        <v>2453</v>
      </c>
      <c r="F199" s="120">
        <f t="shared" si="5"/>
        <v>25</v>
      </c>
      <c r="G199" s="165">
        <f t="shared" si="4"/>
        <v>1.029654036243822E-2</v>
      </c>
    </row>
    <row r="200" spans="1:7" ht="25" x14ac:dyDescent="0.35">
      <c r="A200" s="8"/>
      <c r="B200" s="6" t="s">
        <v>177</v>
      </c>
      <c r="C200" s="7" t="s">
        <v>29</v>
      </c>
      <c r="D200" s="122">
        <v>1268</v>
      </c>
      <c r="E200" s="124">
        <v>1540</v>
      </c>
      <c r="F200" s="120">
        <f t="shared" si="5"/>
        <v>272</v>
      </c>
      <c r="G200" s="165">
        <f t="shared" ref="G200:G263" si="6">F200/D200</f>
        <v>0.21451104100946372</v>
      </c>
    </row>
    <row r="201" spans="1:7" x14ac:dyDescent="0.35">
      <c r="A201" s="8">
        <v>42</v>
      </c>
      <c r="B201" s="6" t="s">
        <v>178</v>
      </c>
      <c r="C201" s="7" t="s">
        <v>29</v>
      </c>
      <c r="D201" s="122">
        <v>3030</v>
      </c>
      <c r="E201" s="122">
        <v>3059</v>
      </c>
      <c r="F201" s="120">
        <f t="shared" si="5"/>
        <v>29</v>
      </c>
      <c r="G201" s="165">
        <f t="shared" si="6"/>
        <v>9.5709570957095702E-3</v>
      </c>
    </row>
    <row r="202" spans="1:7" x14ac:dyDescent="0.35">
      <c r="A202" s="8"/>
      <c r="B202" s="6" t="s">
        <v>179</v>
      </c>
      <c r="C202" s="7" t="s">
        <v>29</v>
      </c>
      <c r="D202" s="122">
        <v>2527</v>
      </c>
      <c r="E202" s="122">
        <v>2553</v>
      </c>
      <c r="F202" s="120">
        <f t="shared" si="5"/>
        <v>26</v>
      </c>
      <c r="G202" s="165">
        <f t="shared" si="6"/>
        <v>1.0288880094974277E-2</v>
      </c>
    </row>
    <row r="203" spans="1:7" x14ac:dyDescent="0.35">
      <c r="A203" s="8"/>
      <c r="B203" s="6" t="s">
        <v>180</v>
      </c>
      <c r="C203" s="7" t="s">
        <v>29</v>
      </c>
      <c r="D203" s="122">
        <v>2148</v>
      </c>
      <c r="E203" s="122">
        <v>2169</v>
      </c>
      <c r="F203" s="120">
        <f t="shared" si="5"/>
        <v>21</v>
      </c>
      <c r="G203" s="165">
        <f t="shared" si="6"/>
        <v>9.7765363128491621E-3</v>
      </c>
    </row>
    <row r="204" spans="1:7" x14ac:dyDescent="0.35">
      <c r="A204" s="8"/>
      <c r="B204" s="6" t="s">
        <v>181</v>
      </c>
      <c r="C204" s="7" t="s">
        <v>29</v>
      </c>
      <c r="D204" s="122">
        <v>1268</v>
      </c>
      <c r="E204" s="124">
        <v>1540</v>
      </c>
      <c r="F204" s="120">
        <f t="shared" ref="F204:F267" si="7">E204-D204</f>
        <v>272</v>
      </c>
      <c r="G204" s="165">
        <f t="shared" si="6"/>
        <v>0.21451104100946372</v>
      </c>
    </row>
    <row r="205" spans="1:7" ht="25" x14ac:dyDescent="0.35">
      <c r="A205" s="8">
        <v>43</v>
      </c>
      <c r="B205" s="6" t="s">
        <v>182</v>
      </c>
      <c r="C205" s="7"/>
      <c r="D205" s="122">
        <v>1667</v>
      </c>
      <c r="E205" s="122">
        <v>1730</v>
      </c>
      <c r="F205" s="120">
        <f t="shared" si="7"/>
        <v>63</v>
      </c>
      <c r="G205" s="165">
        <f t="shared" si="6"/>
        <v>3.7792441511697659E-2</v>
      </c>
    </row>
    <row r="206" spans="1:7" ht="25" x14ac:dyDescent="0.35">
      <c r="A206" s="8"/>
      <c r="B206" s="6" t="s">
        <v>183</v>
      </c>
      <c r="C206" s="7"/>
      <c r="D206" s="122">
        <v>1635</v>
      </c>
      <c r="E206" s="122">
        <v>1717</v>
      </c>
      <c r="F206" s="120">
        <f t="shared" si="7"/>
        <v>82</v>
      </c>
      <c r="G206" s="165">
        <f t="shared" si="6"/>
        <v>5.0152905198776757E-2</v>
      </c>
    </row>
    <row r="207" spans="1:7" ht="25" x14ac:dyDescent="0.35">
      <c r="A207" s="8"/>
      <c r="B207" s="6" t="s">
        <v>184</v>
      </c>
      <c r="C207" s="7"/>
      <c r="D207" s="122">
        <v>1610</v>
      </c>
      <c r="E207" s="122">
        <v>1705</v>
      </c>
      <c r="F207" s="120">
        <f t="shared" si="7"/>
        <v>95</v>
      </c>
      <c r="G207" s="165">
        <f t="shared" si="6"/>
        <v>5.9006211180124224E-2</v>
      </c>
    </row>
    <row r="208" spans="1:7" ht="25" x14ac:dyDescent="0.35">
      <c r="A208" s="8"/>
      <c r="B208" s="6" t="s">
        <v>185</v>
      </c>
      <c r="C208" s="7"/>
      <c r="D208" s="122">
        <v>1268</v>
      </c>
      <c r="E208" s="122">
        <v>1364</v>
      </c>
      <c r="F208" s="120">
        <f t="shared" si="7"/>
        <v>96</v>
      </c>
      <c r="G208" s="165">
        <f t="shared" si="6"/>
        <v>7.5709779179810727E-2</v>
      </c>
    </row>
    <row r="209" spans="1:7" ht="25" x14ac:dyDescent="0.35">
      <c r="A209" s="8">
        <v>44</v>
      </c>
      <c r="B209" s="6" t="s">
        <v>186</v>
      </c>
      <c r="C209" s="7" t="s">
        <v>29</v>
      </c>
      <c r="D209" s="122">
        <v>2588</v>
      </c>
      <c r="E209" s="122">
        <v>2615</v>
      </c>
      <c r="F209" s="120">
        <f t="shared" si="7"/>
        <v>27</v>
      </c>
      <c r="G209" s="165">
        <f t="shared" si="6"/>
        <v>1.0432766615146832E-2</v>
      </c>
    </row>
    <row r="210" spans="1:7" ht="25" x14ac:dyDescent="0.35">
      <c r="A210" s="8"/>
      <c r="B210" s="6" t="s">
        <v>187</v>
      </c>
      <c r="C210" s="7" t="s">
        <v>29</v>
      </c>
      <c r="D210" s="122">
        <v>2213</v>
      </c>
      <c r="E210" s="122">
        <v>2235</v>
      </c>
      <c r="F210" s="120">
        <f t="shared" si="7"/>
        <v>22</v>
      </c>
      <c r="G210" s="165">
        <f t="shared" si="6"/>
        <v>9.9412562132851334E-3</v>
      </c>
    </row>
    <row r="211" spans="1:7" ht="25" x14ac:dyDescent="0.35">
      <c r="A211" s="8"/>
      <c r="B211" s="6" t="s">
        <v>188</v>
      </c>
      <c r="C211" s="7" t="s">
        <v>29</v>
      </c>
      <c r="D211" s="122">
        <v>2070</v>
      </c>
      <c r="E211" s="122">
        <v>2091</v>
      </c>
      <c r="F211" s="120">
        <f t="shared" si="7"/>
        <v>21</v>
      </c>
      <c r="G211" s="165">
        <f t="shared" si="6"/>
        <v>1.0144927536231883E-2</v>
      </c>
    </row>
    <row r="212" spans="1:7" ht="25" x14ac:dyDescent="0.35">
      <c r="A212" s="8"/>
      <c r="B212" s="6" t="s">
        <v>189</v>
      </c>
      <c r="C212" s="7" t="s">
        <v>29</v>
      </c>
      <c r="D212" s="122">
        <v>1268</v>
      </c>
      <c r="E212" s="124">
        <v>1540</v>
      </c>
      <c r="F212" s="120">
        <f t="shared" si="7"/>
        <v>272</v>
      </c>
      <c r="G212" s="165">
        <f t="shared" si="6"/>
        <v>0.21451104100946372</v>
      </c>
    </row>
    <row r="213" spans="1:7" ht="25" x14ac:dyDescent="0.35">
      <c r="A213" s="8">
        <v>45</v>
      </c>
      <c r="B213" s="6" t="s">
        <v>190</v>
      </c>
      <c r="C213" s="7"/>
      <c r="D213" s="122">
        <v>1930</v>
      </c>
      <c r="E213" s="122">
        <v>1950</v>
      </c>
      <c r="F213" s="120">
        <f t="shared" si="7"/>
        <v>20</v>
      </c>
      <c r="G213" s="165">
        <f t="shared" si="6"/>
        <v>1.0362694300518135E-2</v>
      </c>
    </row>
    <row r="214" spans="1:7" ht="25" x14ac:dyDescent="0.35">
      <c r="A214" s="8"/>
      <c r="B214" s="6" t="s">
        <v>191</v>
      </c>
      <c r="C214" s="7"/>
      <c r="D214" s="122">
        <v>1760</v>
      </c>
      <c r="E214" s="122">
        <v>1778</v>
      </c>
      <c r="F214" s="120">
        <f t="shared" si="7"/>
        <v>18</v>
      </c>
      <c r="G214" s="165">
        <f t="shared" si="6"/>
        <v>1.0227272727272727E-2</v>
      </c>
    </row>
    <row r="215" spans="1:7" ht="25" x14ac:dyDescent="0.35">
      <c r="A215" s="8"/>
      <c r="B215" s="6" t="s">
        <v>192</v>
      </c>
      <c r="C215" s="7"/>
      <c r="D215" s="122">
        <v>1627</v>
      </c>
      <c r="E215" s="122">
        <v>1705</v>
      </c>
      <c r="F215" s="120">
        <f t="shared" si="7"/>
        <v>78</v>
      </c>
      <c r="G215" s="165">
        <f t="shared" si="6"/>
        <v>4.7940995697602948E-2</v>
      </c>
    </row>
    <row r="216" spans="1:7" ht="25" x14ac:dyDescent="0.35">
      <c r="A216" s="8"/>
      <c r="B216" s="6" t="s">
        <v>193</v>
      </c>
      <c r="C216" s="7" t="s">
        <v>194</v>
      </c>
      <c r="D216" s="122">
        <v>1268</v>
      </c>
      <c r="E216" s="8">
        <v>1364</v>
      </c>
      <c r="F216" s="120">
        <f t="shared" si="7"/>
        <v>96</v>
      </c>
      <c r="G216" s="165">
        <f t="shared" si="6"/>
        <v>7.5709779179810727E-2</v>
      </c>
    </row>
    <row r="217" spans="1:7" x14ac:dyDescent="0.35">
      <c r="A217" s="8">
        <v>46</v>
      </c>
      <c r="B217" s="6" t="s">
        <v>195</v>
      </c>
      <c r="C217" s="7" t="s">
        <v>58</v>
      </c>
      <c r="D217" s="122">
        <v>1930</v>
      </c>
      <c r="E217" s="122">
        <v>1950</v>
      </c>
      <c r="F217" s="120">
        <f t="shared" si="7"/>
        <v>20</v>
      </c>
      <c r="G217" s="165">
        <f t="shared" si="6"/>
        <v>1.0362694300518135E-2</v>
      </c>
    </row>
    <row r="218" spans="1:7" x14ac:dyDescent="0.35">
      <c r="A218" s="8"/>
      <c r="B218" s="6" t="s">
        <v>196</v>
      </c>
      <c r="C218" s="7" t="s">
        <v>58</v>
      </c>
      <c r="D218" s="122">
        <v>1760</v>
      </c>
      <c r="E218" s="122">
        <v>1778</v>
      </c>
      <c r="F218" s="120">
        <f t="shared" si="7"/>
        <v>18</v>
      </c>
      <c r="G218" s="165">
        <f t="shared" si="6"/>
        <v>1.0227272727272727E-2</v>
      </c>
    </row>
    <row r="219" spans="1:7" x14ac:dyDescent="0.35">
      <c r="A219" s="8"/>
      <c r="B219" s="6" t="s">
        <v>197</v>
      </c>
      <c r="C219" s="7" t="s">
        <v>58</v>
      </c>
      <c r="D219" s="122">
        <v>1627</v>
      </c>
      <c r="E219" s="122">
        <v>1705</v>
      </c>
      <c r="F219" s="120">
        <f t="shared" si="7"/>
        <v>78</v>
      </c>
      <c r="G219" s="165">
        <f t="shared" si="6"/>
        <v>4.7940995697602948E-2</v>
      </c>
    </row>
    <row r="220" spans="1:7" x14ac:dyDescent="0.35">
      <c r="A220" s="8"/>
      <c r="B220" s="6" t="s">
        <v>198</v>
      </c>
      <c r="C220" s="7" t="s">
        <v>58</v>
      </c>
      <c r="D220" s="122">
        <v>1268</v>
      </c>
      <c r="E220" s="8">
        <v>1364</v>
      </c>
      <c r="F220" s="120">
        <f t="shared" si="7"/>
        <v>96</v>
      </c>
      <c r="G220" s="165">
        <f t="shared" si="6"/>
        <v>7.5709779179810727E-2</v>
      </c>
    </row>
    <row r="221" spans="1:7" ht="25" x14ac:dyDescent="0.35">
      <c r="A221" s="8">
        <v>47</v>
      </c>
      <c r="B221" s="6" t="s">
        <v>199</v>
      </c>
      <c r="C221" s="7" t="s">
        <v>29</v>
      </c>
      <c r="D221" s="122">
        <v>2588</v>
      </c>
      <c r="E221" s="122">
        <v>2615</v>
      </c>
      <c r="F221" s="120">
        <f t="shared" si="7"/>
        <v>27</v>
      </c>
      <c r="G221" s="165">
        <f t="shared" si="6"/>
        <v>1.0432766615146832E-2</v>
      </c>
    </row>
    <row r="222" spans="1:7" ht="25" x14ac:dyDescent="0.35">
      <c r="A222" s="8"/>
      <c r="B222" s="6" t="s">
        <v>200</v>
      </c>
      <c r="C222" s="7" t="s">
        <v>29</v>
      </c>
      <c r="D222" s="122">
        <v>2269</v>
      </c>
      <c r="E222" s="122">
        <v>2291</v>
      </c>
      <c r="F222" s="120">
        <f t="shared" si="7"/>
        <v>22</v>
      </c>
      <c r="G222" s="165">
        <f t="shared" si="6"/>
        <v>9.6959012780960772E-3</v>
      </c>
    </row>
    <row r="223" spans="1:7" ht="25" x14ac:dyDescent="0.35">
      <c r="A223" s="8"/>
      <c r="B223" s="6" t="s">
        <v>201</v>
      </c>
      <c r="C223" s="7" t="s">
        <v>29</v>
      </c>
      <c r="D223" s="122">
        <v>2194</v>
      </c>
      <c r="E223" s="122">
        <v>2216</v>
      </c>
      <c r="F223" s="120">
        <f t="shared" si="7"/>
        <v>22</v>
      </c>
      <c r="G223" s="165">
        <f t="shared" si="6"/>
        <v>1.0027347310847767E-2</v>
      </c>
    </row>
    <row r="224" spans="1:7" ht="25" x14ac:dyDescent="0.35">
      <c r="A224" s="8"/>
      <c r="B224" s="6" t="s">
        <v>202</v>
      </c>
      <c r="C224" s="7" t="s">
        <v>29</v>
      </c>
      <c r="D224" s="122">
        <v>1268</v>
      </c>
      <c r="E224" s="124">
        <v>1540</v>
      </c>
      <c r="F224" s="120">
        <f t="shared" si="7"/>
        <v>272</v>
      </c>
      <c r="G224" s="165">
        <f t="shared" si="6"/>
        <v>0.21451104100946372</v>
      </c>
    </row>
    <row r="225" spans="1:7" x14ac:dyDescent="0.35">
      <c r="A225" s="8">
        <v>48</v>
      </c>
      <c r="B225" s="6" t="s">
        <v>203</v>
      </c>
      <c r="C225" s="7" t="s">
        <v>49</v>
      </c>
      <c r="D225" s="122">
        <v>2144</v>
      </c>
      <c r="E225" s="122">
        <v>2165</v>
      </c>
      <c r="F225" s="120">
        <f t="shared" si="7"/>
        <v>21</v>
      </c>
      <c r="G225" s="165">
        <f t="shared" si="6"/>
        <v>9.7947761194029856E-3</v>
      </c>
    </row>
    <row r="226" spans="1:7" x14ac:dyDescent="0.35">
      <c r="A226" s="8"/>
      <c r="B226" s="6" t="s">
        <v>204</v>
      </c>
      <c r="C226" s="7" t="s">
        <v>49</v>
      </c>
      <c r="D226" s="122">
        <v>1924</v>
      </c>
      <c r="E226" s="122">
        <v>1942</v>
      </c>
      <c r="F226" s="120">
        <f t="shared" si="7"/>
        <v>18</v>
      </c>
      <c r="G226" s="165">
        <f t="shared" si="6"/>
        <v>9.355509355509356E-3</v>
      </c>
    </row>
    <row r="227" spans="1:7" x14ac:dyDescent="0.35">
      <c r="A227" s="8"/>
      <c r="B227" s="6" t="s">
        <v>205</v>
      </c>
      <c r="C227" s="7" t="s">
        <v>49</v>
      </c>
      <c r="D227" s="122">
        <v>1689</v>
      </c>
      <c r="E227" s="122">
        <v>1798</v>
      </c>
      <c r="F227" s="120">
        <f t="shared" si="7"/>
        <v>109</v>
      </c>
      <c r="G227" s="165">
        <f t="shared" si="6"/>
        <v>6.4535227945529905E-2</v>
      </c>
    </row>
    <row r="228" spans="1:7" x14ac:dyDescent="0.35">
      <c r="A228" s="8"/>
      <c r="B228" s="6" t="s">
        <v>206</v>
      </c>
      <c r="C228" s="7" t="s">
        <v>49</v>
      </c>
      <c r="D228" s="122">
        <v>1268</v>
      </c>
      <c r="E228" s="124">
        <v>1439</v>
      </c>
      <c r="F228" s="120">
        <f t="shared" si="7"/>
        <v>171</v>
      </c>
      <c r="G228" s="165">
        <f t="shared" si="6"/>
        <v>0.13485804416403785</v>
      </c>
    </row>
    <row r="229" spans="1:7" x14ac:dyDescent="0.35">
      <c r="A229" s="8">
        <v>49</v>
      </c>
      <c r="B229" s="6" t="s">
        <v>207</v>
      </c>
      <c r="C229" s="7" t="s">
        <v>58</v>
      </c>
      <c r="D229" s="122">
        <v>1930</v>
      </c>
      <c r="E229" s="122">
        <v>1950</v>
      </c>
      <c r="F229" s="120">
        <f t="shared" si="7"/>
        <v>20</v>
      </c>
      <c r="G229" s="165">
        <f t="shared" si="6"/>
        <v>1.0362694300518135E-2</v>
      </c>
    </row>
    <row r="230" spans="1:7" x14ac:dyDescent="0.35">
      <c r="A230" s="8"/>
      <c r="B230" s="6" t="s">
        <v>208</v>
      </c>
      <c r="C230" s="7" t="s">
        <v>58</v>
      </c>
      <c r="D230" s="122">
        <v>1760</v>
      </c>
      <c r="E230" s="122">
        <v>1778</v>
      </c>
      <c r="F230" s="120">
        <f t="shared" si="7"/>
        <v>18</v>
      </c>
      <c r="G230" s="165">
        <f t="shared" si="6"/>
        <v>1.0227272727272727E-2</v>
      </c>
    </row>
    <row r="231" spans="1:7" x14ac:dyDescent="0.35">
      <c r="A231" s="8"/>
      <c r="B231" s="6" t="s">
        <v>209</v>
      </c>
      <c r="C231" s="7" t="s">
        <v>58</v>
      </c>
      <c r="D231" s="122">
        <v>1627</v>
      </c>
      <c r="E231" s="122">
        <v>1705</v>
      </c>
      <c r="F231" s="120">
        <f t="shared" si="7"/>
        <v>78</v>
      </c>
      <c r="G231" s="165">
        <f t="shared" si="6"/>
        <v>4.7940995697602948E-2</v>
      </c>
    </row>
    <row r="232" spans="1:7" x14ac:dyDescent="0.35">
      <c r="A232" s="8"/>
      <c r="B232" s="6" t="s">
        <v>210</v>
      </c>
      <c r="C232" s="7" t="s">
        <v>58</v>
      </c>
      <c r="D232" s="122">
        <v>1268</v>
      </c>
      <c r="E232" s="8">
        <v>1364</v>
      </c>
      <c r="F232" s="120">
        <f t="shared" si="7"/>
        <v>96</v>
      </c>
      <c r="G232" s="165">
        <f t="shared" si="6"/>
        <v>7.5709779179810727E-2</v>
      </c>
    </row>
    <row r="233" spans="1:7" x14ac:dyDescent="0.35">
      <c r="A233" s="8">
        <v>50</v>
      </c>
      <c r="B233" s="6" t="s">
        <v>211</v>
      </c>
      <c r="C233" s="7" t="s">
        <v>29</v>
      </c>
      <c r="D233" s="122">
        <v>2937</v>
      </c>
      <c r="E233" s="122">
        <v>2967</v>
      </c>
      <c r="F233" s="120">
        <f t="shared" si="7"/>
        <v>30</v>
      </c>
      <c r="G233" s="165">
        <f t="shared" si="6"/>
        <v>1.0214504596527068E-2</v>
      </c>
    </row>
    <row r="234" spans="1:7" x14ac:dyDescent="0.35">
      <c r="A234" s="8"/>
      <c r="B234" s="6" t="s">
        <v>212</v>
      </c>
      <c r="C234" s="7" t="s">
        <v>29</v>
      </c>
      <c r="D234" s="122">
        <v>2299</v>
      </c>
      <c r="E234" s="122">
        <v>2321</v>
      </c>
      <c r="F234" s="120">
        <f t="shared" si="7"/>
        <v>22</v>
      </c>
      <c r="G234" s="165">
        <f t="shared" si="6"/>
        <v>9.5693779904306216E-3</v>
      </c>
    </row>
    <row r="235" spans="1:7" x14ac:dyDescent="0.35">
      <c r="A235" s="8"/>
      <c r="B235" s="6" t="s">
        <v>213</v>
      </c>
      <c r="C235" s="7" t="s">
        <v>29</v>
      </c>
      <c r="D235" s="122">
        <v>2087</v>
      </c>
      <c r="E235" s="122">
        <v>2108</v>
      </c>
      <c r="F235" s="120">
        <f t="shared" si="7"/>
        <v>21</v>
      </c>
      <c r="G235" s="165">
        <f t="shared" si="6"/>
        <v>1.0062290368950648E-2</v>
      </c>
    </row>
    <row r="236" spans="1:7" ht="25" x14ac:dyDescent="0.35">
      <c r="A236" s="8"/>
      <c r="B236" s="6" t="s">
        <v>214</v>
      </c>
      <c r="C236" s="7" t="s">
        <v>29</v>
      </c>
      <c r="D236" s="122">
        <v>1268</v>
      </c>
      <c r="E236" s="124">
        <v>1540</v>
      </c>
      <c r="F236" s="120">
        <f t="shared" si="7"/>
        <v>272</v>
      </c>
      <c r="G236" s="165">
        <f t="shared" si="6"/>
        <v>0.21451104100946372</v>
      </c>
    </row>
    <row r="237" spans="1:7" x14ac:dyDescent="0.35">
      <c r="A237" s="8">
        <v>51</v>
      </c>
      <c r="B237" s="6" t="s">
        <v>212</v>
      </c>
      <c r="C237" s="7" t="s">
        <v>49</v>
      </c>
      <c r="D237" s="122">
        <v>2127</v>
      </c>
      <c r="E237" s="122">
        <v>2148</v>
      </c>
      <c r="F237" s="120">
        <f t="shared" si="7"/>
        <v>21</v>
      </c>
      <c r="G237" s="165">
        <f t="shared" si="6"/>
        <v>9.8730606488011286E-3</v>
      </c>
    </row>
    <row r="238" spans="1:7" x14ac:dyDescent="0.35">
      <c r="A238" s="8"/>
      <c r="B238" s="6" t="s">
        <v>213</v>
      </c>
      <c r="C238" s="7" t="s">
        <v>49</v>
      </c>
      <c r="D238" s="122">
        <v>1968</v>
      </c>
      <c r="E238" s="122">
        <v>1989</v>
      </c>
      <c r="F238" s="120">
        <f t="shared" si="7"/>
        <v>21</v>
      </c>
      <c r="G238" s="165">
        <f t="shared" si="6"/>
        <v>1.0670731707317074E-2</v>
      </c>
    </row>
    <row r="239" spans="1:7" x14ac:dyDescent="0.35">
      <c r="A239" s="8"/>
      <c r="B239" s="6" t="s">
        <v>215</v>
      </c>
      <c r="C239" s="7" t="s">
        <v>49</v>
      </c>
      <c r="D239" s="122">
        <v>1738</v>
      </c>
      <c r="E239" s="122">
        <v>1798</v>
      </c>
      <c r="F239" s="120">
        <f t="shared" si="7"/>
        <v>60</v>
      </c>
      <c r="G239" s="165">
        <f t="shared" si="6"/>
        <v>3.4522439585730723E-2</v>
      </c>
    </row>
    <row r="240" spans="1:7" ht="25" x14ac:dyDescent="0.35">
      <c r="A240" s="8"/>
      <c r="B240" s="6" t="s">
        <v>214</v>
      </c>
      <c r="C240" s="7" t="s">
        <v>49</v>
      </c>
      <c r="D240" s="122">
        <v>1268</v>
      </c>
      <c r="E240" s="124">
        <v>1439</v>
      </c>
      <c r="F240" s="120">
        <f t="shared" si="7"/>
        <v>171</v>
      </c>
      <c r="G240" s="165">
        <f t="shared" si="6"/>
        <v>0.13485804416403785</v>
      </c>
    </row>
    <row r="241" spans="1:7" x14ac:dyDescent="0.35">
      <c r="A241" s="8">
        <v>52</v>
      </c>
      <c r="B241" s="6" t="s">
        <v>216</v>
      </c>
      <c r="C241" s="7" t="s">
        <v>58</v>
      </c>
      <c r="D241" s="122">
        <v>1839</v>
      </c>
      <c r="E241" s="122">
        <v>1858</v>
      </c>
      <c r="F241" s="120">
        <f t="shared" si="7"/>
        <v>19</v>
      </c>
      <c r="G241" s="165">
        <f t="shared" si="6"/>
        <v>1.0331702011963024E-2</v>
      </c>
    </row>
    <row r="242" spans="1:7" x14ac:dyDescent="0.35">
      <c r="A242" s="8"/>
      <c r="B242" s="6" t="s">
        <v>217</v>
      </c>
      <c r="C242" s="7" t="s">
        <v>58</v>
      </c>
      <c r="D242" s="122">
        <v>1674</v>
      </c>
      <c r="E242" s="122">
        <v>1717</v>
      </c>
      <c r="F242" s="120">
        <f t="shared" si="7"/>
        <v>43</v>
      </c>
      <c r="G242" s="165">
        <f t="shared" si="6"/>
        <v>2.5686977299880526E-2</v>
      </c>
    </row>
    <row r="243" spans="1:7" x14ac:dyDescent="0.35">
      <c r="A243" s="8"/>
      <c r="B243" s="6" t="s">
        <v>218</v>
      </c>
      <c r="C243" s="7" t="s">
        <v>58</v>
      </c>
      <c r="D243" s="122">
        <v>1627</v>
      </c>
      <c r="E243" s="122">
        <v>1705</v>
      </c>
      <c r="F243" s="120">
        <f t="shared" si="7"/>
        <v>78</v>
      </c>
      <c r="G243" s="165">
        <f t="shared" si="6"/>
        <v>4.7940995697602948E-2</v>
      </c>
    </row>
    <row r="244" spans="1:7" x14ac:dyDescent="0.35">
      <c r="A244" s="8"/>
      <c r="B244" s="6" t="s">
        <v>219</v>
      </c>
      <c r="C244" s="7" t="s">
        <v>58</v>
      </c>
      <c r="D244" s="122">
        <v>1268</v>
      </c>
      <c r="E244" s="8">
        <v>1364</v>
      </c>
      <c r="F244" s="120">
        <f t="shared" si="7"/>
        <v>96</v>
      </c>
      <c r="G244" s="165">
        <f t="shared" si="6"/>
        <v>7.5709779179810727E-2</v>
      </c>
    </row>
    <row r="245" spans="1:7" x14ac:dyDescent="0.35">
      <c r="A245" s="8">
        <v>53</v>
      </c>
      <c r="B245" s="6" t="s">
        <v>220</v>
      </c>
      <c r="C245" s="7" t="s">
        <v>29</v>
      </c>
      <c r="D245" s="122">
        <v>2045</v>
      </c>
      <c r="E245" s="122">
        <v>2065</v>
      </c>
      <c r="F245" s="120">
        <f t="shared" si="7"/>
        <v>20</v>
      </c>
      <c r="G245" s="165">
        <f t="shared" si="6"/>
        <v>9.7799511002444987E-3</v>
      </c>
    </row>
    <row r="246" spans="1:7" x14ac:dyDescent="0.35">
      <c r="A246" s="8"/>
      <c r="B246" s="6" t="s">
        <v>221</v>
      </c>
      <c r="C246" s="7" t="s">
        <v>29</v>
      </c>
      <c r="D246" s="122">
        <v>1719</v>
      </c>
      <c r="E246" s="122">
        <v>1950</v>
      </c>
      <c r="F246" s="120">
        <f t="shared" si="7"/>
        <v>231</v>
      </c>
      <c r="G246" s="165">
        <f t="shared" si="6"/>
        <v>0.13438045375218149</v>
      </c>
    </row>
    <row r="247" spans="1:7" x14ac:dyDescent="0.35">
      <c r="A247" s="8"/>
      <c r="B247" s="6" t="s">
        <v>222</v>
      </c>
      <c r="C247" s="7" t="s">
        <v>29</v>
      </c>
      <c r="D247" s="122">
        <v>1665</v>
      </c>
      <c r="E247" s="122">
        <v>1924</v>
      </c>
      <c r="F247" s="120">
        <f t="shared" si="7"/>
        <v>259</v>
      </c>
      <c r="G247" s="165">
        <f t="shared" si="6"/>
        <v>0.15555555555555556</v>
      </c>
    </row>
    <row r="248" spans="1:7" x14ac:dyDescent="0.35">
      <c r="A248" s="8"/>
      <c r="B248" s="6" t="s">
        <v>119</v>
      </c>
      <c r="C248" s="7" t="s">
        <v>29</v>
      </c>
      <c r="D248" s="122">
        <v>1268</v>
      </c>
      <c r="E248" s="124">
        <v>1540</v>
      </c>
      <c r="F248" s="120">
        <f t="shared" si="7"/>
        <v>272</v>
      </c>
      <c r="G248" s="165">
        <f t="shared" si="6"/>
        <v>0.21451104100946372</v>
      </c>
    </row>
    <row r="249" spans="1:7" x14ac:dyDescent="0.35">
      <c r="A249" s="8">
        <v>54</v>
      </c>
      <c r="B249" s="6" t="s">
        <v>220</v>
      </c>
      <c r="C249" s="7" t="s">
        <v>49</v>
      </c>
      <c r="D249" s="122">
        <v>1747</v>
      </c>
      <c r="E249" s="122">
        <v>1811</v>
      </c>
      <c r="F249" s="120">
        <f t="shared" si="7"/>
        <v>64</v>
      </c>
      <c r="G249" s="165">
        <f t="shared" si="6"/>
        <v>3.6634230108757868E-2</v>
      </c>
    </row>
    <row r="250" spans="1:7" x14ac:dyDescent="0.35">
      <c r="A250" s="8"/>
      <c r="B250" s="6" t="s">
        <v>223</v>
      </c>
      <c r="C250" s="7" t="s">
        <v>49</v>
      </c>
      <c r="D250" s="122">
        <v>1594</v>
      </c>
      <c r="E250" s="122">
        <v>1798</v>
      </c>
      <c r="F250" s="120">
        <f t="shared" si="7"/>
        <v>204</v>
      </c>
      <c r="G250" s="165">
        <f t="shared" si="6"/>
        <v>0.12797992471769135</v>
      </c>
    </row>
    <row r="251" spans="1:7" x14ac:dyDescent="0.35">
      <c r="A251" s="8"/>
      <c r="B251" s="6" t="s">
        <v>119</v>
      </c>
      <c r="C251" s="7" t="s">
        <v>49</v>
      </c>
      <c r="D251" s="122">
        <v>1268</v>
      </c>
      <c r="E251" s="124">
        <v>1439</v>
      </c>
      <c r="F251" s="120">
        <f t="shared" si="7"/>
        <v>171</v>
      </c>
      <c r="G251" s="165">
        <f t="shared" si="6"/>
        <v>0.13485804416403785</v>
      </c>
    </row>
    <row r="252" spans="1:7" x14ac:dyDescent="0.35">
      <c r="A252" s="8">
        <v>55</v>
      </c>
      <c r="B252" s="6" t="s">
        <v>224</v>
      </c>
      <c r="C252" s="7" t="s">
        <v>62</v>
      </c>
      <c r="D252" s="122">
        <v>1729</v>
      </c>
      <c r="E252" s="122">
        <v>1747</v>
      </c>
      <c r="F252" s="120">
        <f t="shared" si="7"/>
        <v>18</v>
      </c>
      <c r="G252" s="165">
        <f t="shared" si="6"/>
        <v>1.0410641989589358E-2</v>
      </c>
    </row>
    <row r="253" spans="1:7" x14ac:dyDescent="0.35">
      <c r="A253" s="10"/>
      <c r="B253" s="6" t="s">
        <v>223</v>
      </c>
      <c r="C253" s="7" t="s">
        <v>62</v>
      </c>
      <c r="D253" s="122">
        <v>1665</v>
      </c>
      <c r="E253" s="122">
        <v>1705</v>
      </c>
      <c r="F253" s="120">
        <f t="shared" si="7"/>
        <v>40</v>
      </c>
      <c r="G253" s="165">
        <f t="shared" si="6"/>
        <v>2.4024024024024024E-2</v>
      </c>
    </row>
    <row r="254" spans="1:7" x14ac:dyDescent="0.35">
      <c r="A254" s="8"/>
      <c r="B254" s="6" t="s">
        <v>119</v>
      </c>
      <c r="C254" s="7" t="s">
        <v>62</v>
      </c>
      <c r="D254" s="122">
        <v>1268</v>
      </c>
      <c r="E254" s="122">
        <v>1364</v>
      </c>
      <c r="F254" s="120">
        <f t="shared" si="7"/>
        <v>96</v>
      </c>
      <c r="G254" s="165">
        <f t="shared" si="6"/>
        <v>7.5709779179810727E-2</v>
      </c>
    </row>
    <row r="255" spans="1:7" x14ac:dyDescent="0.35">
      <c r="A255" s="8">
        <v>57</v>
      </c>
      <c r="B255" s="6" t="s">
        <v>225</v>
      </c>
      <c r="C255" s="7"/>
      <c r="D255" s="122">
        <v>2702</v>
      </c>
      <c r="E255" s="122">
        <v>2729</v>
      </c>
      <c r="F255" s="120">
        <f t="shared" si="7"/>
        <v>27</v>
      </c>
      <c r="G255" s="165">
        <f t="shared" si="6"/>
        <v>9.9925980754996292E-3</v>
      </c>
    </row>
    <row r="256" spans="1:7" x14ac:dyDescent="0.35">
      <c r="A256" s="8"/>
      <c r="B256" s="6" t="s">
        <v>226</v>
      </c>
      <c r="C256" s="7"/>
      <c r="D256" s="122">
        <v>2272</v>
      </c>
      <c r="E256" s="122">
        <v>2295</v>
      </c>
      <c r="F256" s="120">
        <f t="shared" si="7"/>
        <v>23</v>
      </c>
      <c r="G256" s="165">
        <f t="shared" si="6"/>
        <v>1.0123239436619719E-2</v>
      </c>
    </row>
    <row r="257" spans="1:7" x14ac:dyDescent="0.35">
      <c r="A257" s="8"/>
      <c r="B257" s="6" t="s">
        <v>227</v>
      </c>
      <c r="C257" s="7"/>
      <c r="D257" s="122">
        <v>2150</v>
      </c>
      <c r="E257" s="122">
        <v>2172</v>
      </c>
      <c r="F257" s="120">
        <f t="shared" si="7"/>
        <v>22</v>
      </c>
      <c r="G257" s="165">
        <f t="shared" si="6"/>
        <v>1.0232558139534883E-2</v>
      </c>
    </row>
    <row r="258" spans="1:7" x14ac:dyDescent="0.35">
      <c r="A258" s="8"/>
      <c r="B258" s="6" t="s">
        <v>228</v>
      </c>
      <c r="C258" s="7"/>
      <c r="D258" s="122">
        <v>1368</v>
      </c>
      <c r="E258" s="122">
        <v>1698</v>
      </c>
      <c r="F258" s="120">
        <f t="shared" si="7"/>
        <v>330</v>
      </c>
      <c r="G258" s="165">
        <f t="shared" si="6"/>
        <v>0.2412280701754386</v>
      </c>
    </row>
    <row r="259" spans="1:7" x14ac:dyDescent="0.35">
      <c r="A259" s="8">
        <v>63</v>
      </c>
      <c r="B259" s="11" t="s">
        <v>229</v>
      </c>
      <c r="C259" s="12" t="s">
        <v>29</v>
      </c>
      <c r="D259" s="122">
        <v>2832</v>
      </c>
      <c r="E259" s="122">
        <v>2860</v>
      </c>
      <c r="F259" s="120">
        <f t="shared" si="7"/>
        <v>28</v>
      </c>
      <c r="G259" s="165">
        <f t="shared" si="6"/>
        <v>9.887005649717515E-3</v>
      </c>
    </row>
    <row r="260" spans="1:7" x14ac:dyDescent="0.35">
      <c r="A260" s="8"/>
      <c r="B260" s="11" t="s">
        <v>230</v>
      </c>
      <c r="C260" s="12" t="s">
        <v>29</v>
      </c>
      <c r="D260" s="122">
        <v>2407</v>
      </c>
      <c r="E260" s="122">
        <v>2431</v>
      </c>
      <c r="F260" s="120">
        <f t="shared" si="7"/>
        <v>24</v>
      </c>
      <c r="G260" s="165">
        <f t="shared" si="6"/>
        <v>9.9709181553801415E-3</v>
      </c>
    </row>
    <row r="261" spans="1:7" x14ac:dyDescent="0.35">
      <c r="A261" s="8"/>
      <c r="B261" s="11" t="s">
        <v>231</v>
      </c>
      <c r="C261" s="12" t="s">
        <v>29</v>
      </c>
      <c r="D261" s="122">
        <v>2066</v>
      </c>
      <c r="E261" s="122">
        <v>2087</v>
      </c>
      <c r="F261" s="120">
        <f t="shared" si="7"/>
        <v>21</v>
      </c>
      <c r="G261" s="165">
        <f t="shared" si="6"/>
        <v>1.016456921587609E-2</v>
      </c>
    </row>
    <row r="262" spans="1:7" x14ac:dyDescent="0.35">
      <c r="A262" s="8"/>
      <c r="B262" s="11" t="s">
        <v>232</v>
      </c>
      <c r="C262" s="12" t="s">
        <v>29</v>
      </c>
      <c r="D262" s="122">
        <v>1268</v>
      </c>
      <c r="E262" s="124">
        <v>1540</v>
      </c>
      <c r="F262" s="120">
        <f t="shared" si="7"/>
        <v>272</v>
      </c>
      <c r="G262" s="165">
        <f t="shared" si="6"/>
        <v>0.21451104100946372</v>
      </c>
    </row>
    <row r="263" spans="1:7" x14ac:dyDescent="0.35">
      <c r="A263" s="8">
        <v>58</v>
      </c>
      <c r="B263" s="11" t="s">
        <v>233</v>
      </c>
      <c r="C263" s="12" t="s">
        <v>58</v>
      </c>
      <c r="D263" s="122">
        <v>1821</v>
      </c>
      <c r="E263" s="122">
        <v>1840</v>
      </c>
      <c r="F263" s="120">
        <f t="shared" si="7"/>
        <v>19</v>
      </c>
      <c r="G263" s="165">
        <f t="shared" si="6"/>
        <v>1.043382756727073E-2</v>
      </c>
    </row>
    <row r="264" spans="1:7" x14ac:dyDescent="0.35">
      <c r="A264" s="8">
        <v>59</v>
      </c>
      <c r="B264" s="11" t="s">
        <v>234</v>
      </c>
      <c r="C264" s="12" t="s">
        <v>58</v>
      </c>
      <c r="D264" s="122">
        <v>1612</v>
      </c>
      <c r="E264" s="122">
        <v>1698</v>
      </c>
      <c r="F264" s="120">
        <f t="shared" si="7"/>
        <v>86</v>
      </c>
      <c r="G264" s="165">
        <f t="shared" ref="G264:G267" si="8">F264/D264</f>
        <v>5.3349875930521089E-2</v>
      </c>
    </row>
    <row r="265" spans="1:7" x14ac:dyDescent="0.35">
      <c r="A265" s="8">
        <v>60</v>
      </c>
      <c r="B265" s="11" t="s">
        <v>235</v>
      </c>
      <c r="C265" s="12" t="s">
        <v>58</v>
      </c>
      <c r="D265" s="122">
        <v>1579</v>
      </c>
      <c r="E265" s="122">
        <v>1698</v>
      </c>
      <c r="F265" s="120">
        <f t="shared" si="7"/>
        <v>119</v>
      </c>
      <c r="G265" s="165">
        <f t="shared" si="8"/>
        <v>7.5364154528182389E-2</v>
      </c>
    </row>
    <row r="266" spans="1:7" x14ac:dyDescent="0.35">
      <c r="A266" s="8">
        <v>61</v>
      </c>
      <c r="B266" s="11" t="s">
        <v>236</v>
      </c>
      <c r="C266" s="12" t="s">
        <v>58</v>
      </c>
      <c r="D266" s="122">
        <v>1690</v>
      </c>
      <c r="E266" s="122">
        <v>1707</v>
      </c>
      <c r="F266" s="120">
        <f t="shared" si="7"/>
        <v>17</v>
      </c>
      <c r="G266" s="165">
        <f t="shared" si="8"/>
        <v>1.0059171597633136E-2</v>
      </c>
    </row>
    <row r="267" spans="1:7" x14ac:dyDescent="0.35">
      <c r="A267" s="8">
        <v>62</v>
      </c>
      <c r="B267" s="11" t="s">
        <v>237</v>
      </c>
      <c r="C267" s="12" t="s">
        <v>238</v>
      </c>
      <c r="D267" s="122">
        <v>1690</v>
      </c>
      <c r="E267" s="122">
        <v>1707</v>
      </c>
      <c r="F267" s="120">
        <f t="shared" si="7"/>
        <v>17</v>
      </c>
      <c r="G267" s="165">
        <f t="shared" si="8"/>
        <v>1.0059171597633136E-2</v>
      </c>
    </row>
    <row r="268" spans="1:7" x14ac:dyDescent="0.35">
      <c r="D268" s="166"/>
      <c r="E268" s="166"/>
      <c r="F268" s="166"/>
      <c r="G268" s="167"/>
    </row>
    <row r="269" spans="1:7" x14ac:dyDescent="0.35">
      <c r="D269" s="166"/>
      <c r="E269" s="166"/>
      <c r="F269" s="166"/>
      <c r="G269" s="167"/>
    </row>
    <row r="270" spans="1:7" x14ac:dyDescent="0.35">
      <c r="D270" s="166"/>
      <c r="E270" s="166"/>
      <c r="F270" s="166"/>
      <c r="G270" s="167"/>
    </row>
    <row r="271" spans="1:7" x14ac:dyDescent="0.35">
      <c r="D271" s="166"/>
      <c r="E271" s="166"/>
      <c r="F271" s="166"/>
      <c r="G271" s="167"/>
    </row>
    <row r="272" spans="1:7" x14ac:dyDescent="0.35">
      <c r="D272" s="166"/>
      <c r="E272" s="166"/>
      <c r="F272" s="166"/>
      <c r="G272" s="167"/>
    </row>
    <row r="273" spans="4:7" x14ac:dyDescent="0.35">
      <c r="D273" s="166"/>
      <c r="E273" s="166"/>
      <c r="F273" s="166"/>
      <c r="G273" s="167"/>
    </row>
    <row r="274" spans="4:7" x14ac:dyDescent="0.35">
      <c r="D274" s="166"/>
      <c r="E274" s="166"/>
      <c r="F274" s="166"/>
      <c r="G274" s="167"/>
    </row>
    <row r="275" spans="4:7" x14ac:dyDescent="0.35">
      <c r="D275" s="166"/>
      <c r="E275" s="166"/>
      <c r="F275" s="166"/>
      <c r="G275" s="167"/>
    </row>
    <row r="276" spans="4:7" x14ac:dyDescent="0.35">
      <c r="D276" s="166"/>
      <c r="E276" s="166"/>
      <c r="F276" s="166"/>
      <c r="G276" s="167"/>
    </row>
    <row r="277" spans="4:7" x14ac:dyDescent="0.35">
      <c r="D277" s="166"/>
      <c r="E277" s="166"/>
      <c r="F277" s="166"/>
      <c r="G277" s="167"/>
    </row>
    <row r="278" spans="4:7" x14ac:dyDescent="0.35">
      <c r="D278" s="166"/>
      <c r="E278" s="166"/>
      <c r="F278" s="166"/>
      <c r="G278" s="167"/>
    </row>
    <row r="279" spans="4:7" x14ac:dyDescent="0.35">
      <c r="D279" s="166"/>
      <c r="E279" s="166"/>
      <c r="F279" s="166"/>
      <c r="G279" s="36"/>
    </row>
    <row r="280" spans="4:7" x14ac:dyDescent="0.35">
      <c r="D280" s="166"/>
      <c r="E280" s="166"/>
      <c r="F280" s="166"/>
      <c r="G280" s="36"/>
    </row>
    <row r="281" spans="4:7" x14ac:dyDescent="0.35">
      <c r="D281" s="166"/>
      <c r="E281" s="166"/>
      <c r="F281" s="166"/>
      <c r="G281" s="36"/>
    </row>
    <row r="282" spans="4:7" x14ac:dyDescent="0.35">
      <c r="D282" s="166"/>
      <c r="E282" s="166"/>
      <c r="F282" s="166"/>
      <c r="G282" s="36"/>
    </row>
  </sheetData>
  <mergeCells count="5">
    <mergeCell ref="C8:C9"/>
    <mergeCell ref="F8:F9"/>
    <mergeCell ref="D8:D9"/>
    <mergeCell ref="E8:E9"/>
    <mergeCell ref="G8:G9"/>
  </mergeCells>
  <pageMargins left="0.27559055118110198" right="0.23622047244094499" top="0.43307086614173201" bottom="0.47244094488188998" header="0.31496062992126" footer="0.196850393700787"/>
  <pageSetup paperSize="8" firstPageNumber="40" orientation="portrait" useFirstPageNumber="1" r:id="rId1"/>
  <headerFoot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zoomScale="85" zoomScaleNormal="85" workbookViewId="0">
      <selection activeCell="G19" sqref="G19"/>
    </sheetView>
  </sheetViews>
  <sheetFormatPr defaultColWidth="9.1796875" defaultRowHeight="14.5" x14ac:dyDescent="0.35"/>
  <cols>
    <col min="1" max="1" width="9.1796875" style="1"/>
    <col min="2" max="2" width="37.1796875" style="1" customWidth="1"/>
    <col min="3" max="3" width="15" style="1" customWidth="1"/>
    <col min="4" max="4" width="27.54296875" style="1" customWidth="1"/>
    <col min="5" max="5" width="21" style="1" customWidth="1"/>
    <col min="6" max="16384" width="9.1796875" style="1"/>
  </cols>
  <sheetData>
    <row r="1" spans="1:9" x14ac:dyDescent="0.35">
      <c r="C1" s="4"/>
      <c r="D1" s="4"/>
    </row>
    <row r="2" spans="1:9" ht="15.5" x14ac:dyDescent="0.35">
      <c r="B2" s="46"/>
      <c r="C2" s="2"/>
      <c r="D2" s="2"/>
    </row>
    <row r="3" spans="1:9" ht="18" customHeight="1" x14ac:dyDescent="0.35">
      <c r="B3" s="3"/>
      <c r="C3" s="3"/>
      <c r="D3" s="3"/>
    </row>
    <row r="4" spans="1:9" ht="18" customHeight="1" x14ac:dyDescent="0.35">
      <c r="B4" s="3"/>
      <c r="C4" s="3"/>
      <c r="D4" s="3"/>
    </row>
    <row r="5" spans="1:9" ht="18" customHeight="1" x14ac:dyDescent="0.35">
      <c r="B5" s="3"/>
      <c r="C5" s="3"/>
      <c r="D5" s="3"/>
    </row>
    <row r="6" spans="1:9" ht="18" customHeight="1" x14ac:dyDescent="0.35">
      <c r="B6" s="46" t="s">
        <v>240</v>
      </c>
      <c r="C6" s="3"/>
      <c r="D6" s="3"/>
    </row>
    <row r="7" spans="1:9" ht="18" customHeight="1" x14ac:dyDescent="0.35">
      <c r="A7" s="160"/>
      <c r="B7" s="161" t="s">
        <v>241</v>
      </c>
      <c r="C7" s="161"/>
      <c r="D7" s="162" t="s">
        <v>242</v>
      </c>
      <c r="E7" s="163"/>
      <c r="F7" s="47"/>
      <c r="G7" s="47"/>
      <c r="H7" s="47"/>
      <c r="I7" s="47"/>
    </row>
    <row r="8" spans="1:9" ht="18" customHeight="1" x14ac:dyDescent="0.35">
      <c r="A8" s="158"/>
      <c r="B8" s="164" t="s">
        <v>243</v>
      </c>
      <c r="C8" s="164"/>
      <c r="D8" s="164" t="s">
        <v>244</v>
      </c>
      <c r="E8" s="164"/>
      <c r="F8" s="47"/>
      <c r="G8" s="47"/>
      <c r="H8" s="47"/>
      <c r="I8" s="47"/>
    </row>
    <row r="9" spans="1:9" ht="24" customHeight="1" x14ac:dyDescent="0.35">
      <c r="A9" s="159"/>
      <c r="B9" s="48"/>
      <c r="C9" s="48"/>
      <c r="D9" s="48"/>
      <c r="E9" s="49"/>
      <c r="F9" s="47"/>
      <c r="G9" s="47"/>
      <c r="H9" s="47"/>
      <c r="I9" s="47"/>
    </row>
    <row r="10" spans="1:9" ht="15.5" x14ac:dyDescent="0.35">
      <c r="A10" s="50" t="s">
        <v>245</v>
      </c>
      <c r="B10" s="51" t="s">
        <v>246</v>
      </c>
      <c r="C10" s="52">
        <v>2790</v>
      </c>
      <c r="D10" s="157" t="s">
        <v>14</v>
      </c>
      <c r="E10" s="157">
        <v>5100</v>
      </c>
    </row>
    <row r="11" spans="1:9" ht="15.5" x14ac:dyDescent="0.35">
      <c r="A11" s="50" t="s">
        <v>247</v>
      </c>
      <c r="B11" s="53" t="s">
        <v>248</v>
      </c>
      <c r="C11" s="54">
        <f>C10*35%</f>
        <v>976.49999999999989</v>
      </c>
      <c r="D11" s="158"/>
      <c r="E11" s="158"/>
    </row>
    <row r="12" spans="1:9" ht="18" customHeight="1" x14ac:dyDescent="0.35">
      <c r="A12" s="50" t="s">
        <v>249</v>
      </c>
      <c r="B12" s="53" t="s">
        <v>250</v>
      </c>
      <c r="C12" s="54">
        <f>C10*25%</f>
        <v>697.5</v>
      </c>
      <c r="D12" s="158"/>
      <c r="E12" s="158"/>
    </row>
    <row r="13" spans="1:9" ht="18" customHeight="1" x14ac:dyDescent="0.35">
      <c r="A13" s="50" t="s">
        <v>251</v>
      </c>
      <c r="B13" s="55" t="s">
        <v>252</v>
      </c>
      <c r="C13" s="54">
        <f>SUM(C10:C12)*25%</f>
        <v>1116</v>
      </c>
      <c r="D13" s="159"/>
      <c r="E13" s="159"/>
    </row>
    <row r="14" spans="1:9" ht="18" customHeight="1" x14ac:dyDescent="0.35">
      <c r="A14" s="50"/>
      <c r="B14" s="53"/>
      <c r="C14" s="54"/>
      <c r="D14" s="54" t="s">
        <v>253</v>
      </c>
      <c r="E14" s="54">
        <f>E10*25%</f>
        <v>1275</v>
      </c>
    </row>
    <row r="15" spans="1:9" ht="15.5" x14ac:dyDescent="0.35">
      <c r="A15" s="50" t="s">
        <v>254</v>
      </c>
      <c r="B15" s="51" t="s">
        <v>255</v>
      </c>
      <c r="C15" s="52">
        <f>SUM(C10:C13)</f>
        <v>5580</v>
      </c>
      <c r="D15" s="52"/>
      <c r="E15" s="52">
        <f>SUM(E10:E14)</f>
        <v>6375</v>
      </c>
    </row>
    <row r="16" spans="1:9" ht="15.5" x14ac:dyDescent="0.35">
      <c r="A16" s="50"/>
      <c r="B16" s="56"/>
      <c r="C16" s="52"/>
      <c r="D16" s="52"/>
      <c r="E16" s="57"/>
    </row>
    <row r="17" spans="1:5" ht="15.5" x14ac:dyDescent="0.35">
      <c r="A17" s="50"/>
      <c r="B17" s="56"/>
      <c r="C17" s="52"/>
      <c r="D17" s="52"/>
      <c r="E17" s="57"/>
    </row>
    <row r="18" spans="1:5" ht="15.5" x14ac:dyDescent="0.35">
      <c r="A18" s="58"/>
      <c r="B18" s="59"/>
      <c r="C18" s="60"/>
      <c r="D18" s="60"/>
      <c r="E18" s="57"/>
    </row>
    <row r="19" spans="1:5" ht="15.5" x14ac:dyDescent="0.35">
      <c r="A19" s="58"/>
      <c r="B19" s="61"/>
      <c r="C19" s="60">
        <v>5580</v>
      </c>
      <c r="D19" s="60" t="s">
        <v>256</v>
      </c>
      <c r="E19" s="60">
        <f t="shared" ref="E19" si="0">SUM(E15:E18)</f>
        <v>6375</v>
      </c>
    </row>
    <row r="20" spans="1:5" ht="15.5" x14ac:dyDescent="0.35">
      <c r="A20" s="58"/>
      <c r="B20" s="62"/>
      <c r="C20" s="60"/>
      <c r="D20" s="60"/>
      <c r="E20" s="62"/>
    </row>
    <row r="23" spans="1:5" x14ac:dyDescent="0.35">
      <c r="A23" s="160"/>
      <c r="B23" s="161" t="s">
        <v>241</v>
      </c>
      <c r="C23" s="161"/>
      <c r="D23" s="162" t="s">
        <v>242</v>
      </c>
      <c r="E23" s="163"/>
    </row>
    <row r="24" spans="1:5" x14ac:dyDescent="0.35">
      <c r="A24" s="158"/>
      <c r="B24" s="164" t="s">
        <v>243</v>
      </c>
      <c r="C24" s="164"/>
      <c r="D24" s="164" t="s">
        <v>257</v>
      </c>
      <c r="E24" s="164"/>
    </row>
    <row r="25" spans="1:5" x14ac:dyDescent="0.35">
      <c r="A25" s="159"/>
      <c r="B25" s="48"/>
      <c r="C25" s="48"/>
      <c r="D25" s="48"/>
      <c r="E25" s="49"/>
    </row>
    <row r="26" spans="1:5" ht="15.5" x14ac:dyDescent="0.35">
      <c r="A26" s="50" t="s">
        <v>245</v>
      </c>
      <c r="B26" s="51" t="s">
        <v>246</v>
      </c>
      <c r="C26" s="52">
        <v>2790</v>
      </c>
      <c r="D26" s="157" t="s">
        <v>14</v>
      </c>
      <c r="E26" s="157">
        <v>5100</v>
      </c>
    </row>
    <row r="27" spans="1:5" ht="15.5" x14ac:dyDescent="0.35">
      <c r="A27" s="50" t="s">
        <v>247</v>
      </c>
      <c r="B27" s="53" t="s">
        <v>248</v>
      </c>
      <c r="C27" s="54">
        <f>C26*35%</f>
        <v>976.49999999999989</v>
      </c>
      <c r="D27" s="158"/>
      <c r="E27" s="158"/>
    </row>
    <row r="28" spans="1:5" ht="15.5" x14ac:dyDescent="0.35">
      <c r="A28" s="50" t="s">
        <v>249</v>
      </c>
      <c r="B28" s="55" t="s">
        <v>258</v>
      </c>
      <c r="C28" s="54">
        <f>SUM(C26:C27)*25%</f>
        <v>941.625</v>
      </c>
      <c r="D28" s="159"/>
      <c r="E28" s="159"/>
    </row>
    <row r="29" spans="1:5" ht="15.5" x14ac:dyDescent="0.35">
      <c r="A29" s="50"/>
      <c r="B29" s="53"/>
      <c r="C29" s="54"/>
      <c r="D29" s="54"/>
      <c r="E29" s="54"/>
    </row>
    <row r="30" spans="1:5" ht="15.5" x14ac:dyDescent="0.35">
      <c r="A30" s="50" t="s">
        <v>251</v>
      </c>
      <c r="B30" s="51" t="s">
        <v>255</v>
      </c>
      <c r="C30" s="52">
        <f>SUM(C26:C28)</f>
        <v>4708.125</v>
      </c>
      <c r="D30" s="52"/>
      <c r="E30" s="52">
        <f>SUM(E26:E29)</f>
        <v>5100</v>
      </c>
    </row>
    <row r="31" spans="1:5" ht="15.5" x14ac:dyDescent="0.35">
      <c r="A31" s="50"/>
      <c r="B31" s="56"/>
      <c r="C31" s="52"/>
      <c r="D31" s="52"/>
      <c r="E31" s="57"/>
    </row>
    <row r="32" spans="1:5" ht="15.5" x14ac:dyDescent="0.35">
      <c r="A32" s="50"/>
      <c r="B32" s="56"/>
      <c r="C32" s="52"/>
      <c r="D32" s="52"/>
      <c r="E32" s="57"/>
    </row>
    <row r="33" spans="1:5" ht="15.5" x14ac:dyDescent="0.35">
      <c r="A33" s="50"/>
      <c r="B33" s="59"/>
      <c r="C33" s="60"/>
      <c r="D33" s="60"/>
      <c r="E33" s="57"/>
    </row>
    <row r="34" spans="1:5" ht="15.5" x14ac:dyDescent="0.35">
      <c r="A34" s="50"/>
      <c r="B34" s="61" t="s">
        <v>259</v>
      </c>
      <c r="C34" s="60">
        <f>SUM(C30:C33)</f>
        <v>4708.125</v>
      </c>
      <c r="D34" s="60" t="s">
        <v>260</v>
      </c>
      <c r="E34" s="60">
        <f t="shared" ref="E34" si="1">SUM(E30:E33)</f>
        <v>5100</v>
      </c>
    </row>
    <row r="35" spans="1:5" ht="15.5" x14ac:dyDescent="0.35">
      <c r="A35" s="62"/>
      <c r="B35" s="62"/>
      <c r="C35" s="60"/>
      <c r="D35" s="60"/>
      <c r="E35" s="62"/>
    </row>
  </sheetData>
  <mergeCells count="14">
    <mergeCell ref="D26:D28"/>
    <mergeCell ref="E26:E28"/>
    <mergeCell ref="A7:A9"/>
    <mergeCell ref="B7:C7"/>
    <mergeCell ref="D7:E7"/>
    <mergeCell ref="B8:C8"/>
    <mergeCell ref="D8:E8"/>
    <mergeCell ref="D10:D13"/>
    <mergeCell ref="E10:E13"/>
    <mergeCell ref="A23:A25"/>
    <mergeCell ref="B23:C23"/>
    <mergeCell ref="D23:E23"/>
    <mergeCell ref="B24:C24"/>
    <mergeCell ref="D24:E24"/>
  </mergeCells>
  <pageMargins left="0.11811023622047245" right="0.11811023622047245" top="0.15748031496062992" bottom="0.15748031496062992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Preuniversitar didactic</vt:lpstr>
      <vt:lpstr>Universitar didactic</vt:lpstr>
      <vt:lpstr>Auxiliar</vt:lpstr>
      <vt:lpstr>Functii de conducere</vt:lpstr>
      <vt:lpstr>Auxiliar!Print_Titles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2016-06-07T12:47:59Z</dcterms:modified>
</cp:coreProperties>
</file>